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hidePivotFieldList="1"/>
  <mc:AlternateContent xmlns:mc="http://schemas.openxmlformats.org/markup-compatibility/2006">
    <mc:Choice Requires="x15">
      <x15ac:absPath xmlns:x15ac="http://schemas.microsoft.com/office/spreadsheetml/2010/11/ac" url="C:\Users\X\Downloads\"/>
    </mc:Choice>
  </mc:AlternateContent>
  <xr:revisionPtr revIDLastSave="0" documentId="8_{93FE0BB9-CD0D-40B7-B263-35D9041D6801}" xr6:coauthVersionLast="47" xr6:coauthVersionMax="47" xr10:uidLastSave="{00000000-0000-0000-0000-000000000000}"/>
  <bookViews>
    <workbookView xWindow="-103" yWindow="-103" windowWidth="22149" windowHeight="13200" tabRatio="973" xr2:uid="{00000000-000D-0000-FFFF-FFFF00000000}"/>
  </bookViews>
  <sheets>
    <sheet name="Panou de control" sheetId="30" r:id="rId1"/>
    <sheet name="Nomenclator produse" sheetId="37" r:id="rId2"/>
    <sheet name="Fc consultare" sheetId="38" r:id="rId3"/>
    <sheet name="Fc text" sheetId="39" r:id="rId4"/>
    <sheet name="Exemple Fc text" sheetId="40" r:id="rId5"/>
    <sheet name="Form cond-reguli predefinite" sheetId="47" r:id="rId6"/>
    <sheet name="Form cond-reguli utilizator" sheetId="51" r:id="rId7"/>
    <sheet name="Filtre" sheetId="7" r:id="rId8"/>
    <sheet name="Functii database" sheetId="8" r:id="rId9"/>
    <sheet name="Validarea datelor" sheetId="56" r:id="rId10"/>
    <sheet name="Recapitulare" sheetId="57" r:id="rId11"/>
    <sheet name="Filiale" sheetId="58" r:id="rId12"/>
    <sheet name="Departamente" sheetId="59" r:id="rId13"/>
  </sheets>
  <externalReferences>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s>
  <definedNames>
    <definedName name="_as2" hidden="1">"AS2DocumentEdit"</definedName>
    <definedName name="_Fill" hidden="1">'[1]#REF'!$A$10:$A$57</definedName>
    <definedName name="_xlnm._FilterDatabase" localSheetId="4" hidden="1">'Exemple Fc text'!$A$1:$I$31</definedName>
    <definedName name="_xlnm._FilterDatabase" localSheetId="2" hidden="1">'Fc consultare'!$A$1:$I$31</definedName>
    <definedName name="_xlnm._FilterDatabase" localSheetId="7" hidden="1">Filtre!$A$3:$H$24</definedName>
    <definedName name="_xlnm._FilterDatabase" localSheetId="8" hidden="1">'Functii database'!$A$3:$H$24</definedName>
    <definedName name="_xlnm._FilterDatabase" localSheetId="10" hidden="1">Recapitulare!$A$1:$I$12</definedName>
    <definedName name="_xlnm._FilterDatabase" localSheetId="9" hidden="1">'Validarea datelor'!$A$2:$H$23</definedName>
    <definedName name="_Key1" localSheetId="4" hidden="1">#REF!</definedName>
    <definedName name="_Key1" localSheetId="2" hidden="1">#REF!</definedName>
    <definedName name="_Key1" localSheetId="7" hidden="1">#REF!</definedName>
    <definedName name="_Key1" localSheetId="5" hidden="1">#REF!</definedName>
    <definedName name="_Key1" localSheetId="6" hidden="1">#REF!</definedName>
    <definedName name="_Key1" localSheetId="8" hidden="1">#REF!</definedName>
    <definedName name="_Key1" localSheetId="0" hidden="1">#REF!</definedName>
    <definedName name="_Key1" localSheetId="9" hidden="1">#REF!</definedName>
    <definedName name="_Key1" hidden="1">#REF!</definedName>
    <definedName name="_Key2" localSheetId="4" hidden="1">#REF!</definedName>
    <definedName name="_Key2" localSheetId="2" hidden="1">#REF!</definedName>
    <definedName name="_Key2" localSheetId="7" hidden="1">#REF!</definedName>
    <definedName name="_Key2" localSheetId="5" hidden="1">#REF!</definedName>
    <definedName name="_Key2" localSheetId="6" hidden="1">#REF!</definedName>
    <definedName name="_Key2" localSheetId="8" hidden="1">#REF!</definedName>
    <definedName name="_Key2" localSheetId="0" hidden="1">#REF!</definedName>
    <definedName name="_Key2" localSheetId="9" hidden="1">#REF!</definedName>
    <definedName name="_Key2" hidden="1">#REF!</definedName>
    <definedName name="_Order1" hidden="1">255</definedName>
    <definedName name="_Order2" hidden="1">0</definedName>
    <definedName name="_Sort" localSheetId="4" hidden="1">#REF!</definedName>
    <definedName name="_Sort" localSheetId="2" hidden="1">#REF!</definedName>
    <definedName name="_Sort" localSheetId="7" hidden="1">#REF!</definedName>
    <definedName name="_Sort" localSheetId="5" hidden="1">#REF!</definedName>
    <definedName name="_Sort" localSheetId="6" hidden="1">#REF!</definedName>
    <definedName name="_Sort" localSheetId="8" hidden="1">#REF!</definedName>
    <definedName name="_Sort" localSheetId="0" hidden="1">#REF!</definedName>
    <definedName name="_Sort" localSheetId="9" hidden="1">#REF!</definedName>
    <definedName name="_Sort" hidden="1">#REF!</definedName>
    <definedName name="a" hidden="1">2</definedName>
    <definedName name="aa" localSheetId="9">[2]Proiect!$A$2:$L$30</definedName>
    <definedName name="aa">[2]Proiect!$A$2:$L$30</definedName>
    <definedName name="aa11_q" localSheetId="4" hidden="1">{#N/A,#N/A,FALSE,"Completion of MBudget"}</definedName>
    <definedName name="aa11_q" localSheetId="5" hidden="1">{#N/A,#N/A,FALSE,"Completion of MBudget"}</definedName>
    <definedName name="aa11_q" localSheetId="6" hidden="1">{#N/A,#N/A,FALSE,"Completion of MBudget"}</definedName>
    <definedName name="aa11_q" localSheetId="0" hidden="1">{#N/A,#N/A,FALSE,"Completion of MBudget"}</definedName>
    <definedName name="aa11_q" localSheetId="9" hidden="1">{#N/A,#N/A,FALSE,"Completion of MBudget"}</definedName>
    <definedName name="aa11_q" hidden="1">{#N/A,#N/A,FALSE,"Completion of MBudget"}</definedName>
    <definedName name="aaa" localSheetId="2">#REF!</definedName>
    <definedName name="aaa" localSheetId="5">#REF!</definedName>
    <definedName name="aaa" localSheetId="6">#REF!</definedName>
    <definedName name="aaa" localSheetId="0">#REF!</definedName>
    <definedName name="aaa" localSheetId="9">#REF!</definedName>
    <definedName name="aaa">#REF!</definedName>
    <definedName name="aaaa">[3]Proiect!$A$33:$E$58</definedName>
    <definedName name="aaaaa" localSheetId="4" hidden="1">{#N/A,#N/A,FALSE,"Completion of MBudget"}</definedName>
    <definedName name="aaaaa" localSheetId="5" hidden="1">{#N/A,#N/A,FALSE,"Completion of MBudget"}</definedName>
    <definedName name="aaaaa" localSheetId="6" hidden="1">{#N/A,#N/A,FALSE,"Completion of MBudget"}</definedName>
    <definedName name="aaaaa" localSheetId="0" hidden="1">{#N/A,#N/A,FALSE,"Completion of MBudget"}</definedName>
    <definedName name="aaaaa" localSheetId="9" hidden="1">{#N/A,#N/A,FALSE,"Completion of MBudget"}</definedName>
    <definedName name="aaaaa" hidden="1">{#N/A,#N/A,FALSE,"Completion of MBudget"}</definedName>
    <definedName name="aaaaaa" localSheetId="4" hidden="1">{#N/A,#N/A,FALSE,"Completion of MBudget"}</definedName>
    <definedName name="aaaaaa" localSheetId="5" hidden="1">{#N/A,#N/A,FALSE,"Completion of MBudget"}</definedName>
    <definedName name="aaaaaa" localSheetId="6" hidden="1">{#N/A,#N/A,FALSE,"Completion of MBudget"}</definedName>
    <definedName name="aaaaaa" localSheetId="0" hidden="1">{#N/A,#N/A,FALSE,"Completion of MBudget"}</definedName>
    <definedName name="aaaaaa" localSheetId="9" hidden="1">{#N/A,#N/A,FALSE,"Completion of MBudget"}</definedName>
    <definedName name="aaaaaa" hidden="1">{#N/A,#N/A,FALSE,"Completion of MBudget"}</definedName>
    <definedName name="amortizari">#REF!</definedName>
    <definedName name="Angajati" localSheetId="3">[4]Proiect!$A$2:$L$30</definedName>
    <definedName name="Angajati" localSheetId="5">[3]Proiect!$A$2:$L$30</definedName>
    <definedName name="Angajati" localSheetId="6">[3]Proiect!$A$2:$L$30</definedName>
    <definedName name="Angajati" localSheetId="1">[4]Proiect!$A$2:$L$30</definedName>
    <definedName name="Angajati" localSheetId="0">[3]Proiect!$A$2:$L$30</definedName>
    <definedName name="Angajati" localSheetId="9">[4]Proiect!$A$2:$L$30</definedName>
    <definedName name="Angajati">[4]Proiect!$A$2:$L$30</definedName>
    <definedName name="anscount" hidden="1">1</definedName>
    <definedName name="as" localSheetId="4" hidden="1">{#N/A,#N/A,FALSE,"Completion of MBudget"}</definedName>
    <definedName name="as" localSheetId="5" hidden="1">{#N/A,#N/A,FALSE,"Completion of MBudget"}</definedName>
    <definedName name="as" localSheetId="6" hidden="1">{#N/A,#N/A,FALSE,"Completion of MBudget"}</definedName>
    <definedName name="as" localSheetId="0" hidden="1">{#N/A,#N/A,FALSE,"Completion of MBudget"}</definedName>
    <definedName name="as" localSheetId="9" hidden="1">{#N/A,#N/A,FALSE,"Completion of MBudget"}</definedName>
    <definedName name="as" hidden="1">{#N/A,#N/A,FALSE,"Completion of MBudget"}</definedName>
    <definedName name="AS2DocOpenMode" hidden="1">"AS2DocumentEdit"</definedName>
    <definedName name="AS2ReportLS" hidden="1">1</definedName>
    <definedName name="AS2SyncStepLS" hidden="1">0</definedName>
    <definedName name="AS2VersionLS" hidden="1">300</definedName>
    <definedName name="BAZA" localSheetId="2">#REF!</definedName>
    <definedName name="BAZA" localSheetId="3">#REF!</definedName>
    <definedName name="BAZA" localSheetId="7">#REF!</definedName>
    <definedName name="BAZA" localSheetId="5">#REF!</definedName>
    <definedName name="BAZA" localSheetId="6">#REF!</definedName>
    <definedName name="BAZA" localSheetId="8">#REF!</definedName>
    <definedName name="BAZA" localSheetId="1">#REF!</definedName>
    <definedName name="BAZA" localSheetId="0">#REF!</definedName>
    <definedName name="BAZA" localSheetId="9">#REF!</definedName>
    <definedName name="BAZA">#REF!</definedName>
    <definedName name="BAZA2" localSheetId="2">#REF!</definedName>
    <definedName name="BAZA2" localSheetId="3">#REF!</definedName>
    <definedName name="BAZA2" localSheetId="7">#REF!</definedName>
    <definedName name="BAZA2" localSheetId="5">#REF!</definedName>
    <definedName name="BAZA2" localSheetId="6">#REF!</definedName>
    <definedName name="BAZA2" localSheetId="8">#REF!</definedName>
    <definedName name="BAZA2" localSheetId="1">#REF!</definedName>
    <definedName name="BAZA2" localSheetId="0">#REF!</definedName>
    <definedName name="BAZA2" localSheetId="9">#REF!</definedName>
    <definedName name="BAZA2">#REF!</definedName>
    <definedName name="Baza3" localSheetId="2">#REF!</definedName>
    <definedName name="Baza3" localSheetId="3">#REF!</definedName>
    <definedName name="Baza3" localSheetId="7">#REF!</definedName>
    <definedName name="Baza3" localSheetId="5">#REF!</definedName>
    <definedName name="Baza3" localSheetId="6">#REF!</definedName>
    <definedName name="Baza3" localSheetId="8">#REF!</definedName>
    <definedName name="Baza3" localSheetId="1">#REF!</definedName>
    <definedName name="Baza3" localSheetId="0">#REF!</definedName>
    <definedName name="Baza3" localSheetId="9">#REF!</definedName>
    <definedName name="Baza3">#REF!</definedName>
    <definedName name="Bazadedate" localSheetId="3">'[5]Proiect birotica'!$A$1:$J$10</definedName>
    <definedName name="Bazadedate" localSheetId="5">'[6]Proiect birotica'!$A$1:$J$10</definedName>
    <definedName name="Bazadedate" localSheetId="6">'[6]Proiect birotica'!$A$1:$J$10</definedName>
    <definedName name="Bazadedate" localSheetId="1">'[5]Proiect birotica'!$A$1:$J$10</definedName>
    <definedName name="Bazadedate" localSheetId="0">'[6]Proiect birotica'!$A$1:$J$10</definedName>
    <definedName name="Bazadedate" localSheetId="9">'[5]Proiect birotica'!$A$1:$J$10</definedName>
    <definedName name="Bazadedate">'[5]Proiect birotica'!$A$1:$J$10</definedName>
    <definedName name="bb" localSheetId="2">#REF!</definedName>
    <definedName name="bb" localSheetId="5">#REF!</definedName>
    <definedName name="bb" localSheetId="6">#REF!</definedName>
    <definedName name="bb" localSheetId="0">#REF!</definedName>
    <definedName name="bb" localSheetId="9">#REF!</definedName>
    <definedName name="bb">#REF!</definedName>
    <definedName name="bbb">[3]Proiect!$A$2:$L$30</definedName>
    <definedName name="bcvbxcbdf" localSheetId="4" hidden="1">{#N/A,#N/A,FALSE,"Completion of MBudget"}</definedName>
    <definedName name="bcvbxcbdf" localSheetId="5" hidden="1">{#N/A,#N/A,FALSE,"Completion of MBudget"}</definedName>
    <definedName name="bcvbxcbdf" localSheetId="6" hidden="1">{#N/A,#N/A,FALSE,"Completion of MBudget"}</definedName>
    <definedName name="bcvbxcbdf" localSheetId="0" hidden="1">{#N/A,#N/A,FALSE,"Completion of MBudget"}</definedName>
    <definedName name="bcvbxcbdf" localSheetId="9" hidden="1">{#N/A,#N/A,FALSE,"Completion of MBudget"}</definedName>
    <definedName name="bcvbxcbdf" hidden="1">{#N/A,#N/A,FALSE,"Completion of MBudget"}</definedName>
    <definedName name="BD" localSheetId="2">#REF!</definedName>
    <definedName name="BD" localSheetId="5">#REF!</definedName>
    <definedName name="BD" localSheetId="6">#REF!</definedName>
    <definedName name="BD" localSheetId="0">#REF!</definedName>
    <definedName name="BD" localSheetId="9">#REF!</definedName>
    <definedName name="BD">#REF!</definedName>
    <definedName name="BG_Del" hidden="1">15</definedName>
    <definedName name="BG_Ins" hidden="1">4</definedName>
    <definedName name="BG_Mod" hidden="1">6</definedName>
    <definedName name="BNE_MESSAGES_HIDDEN" localSheetId="4" hidden="1">#REF!</definedName>
    <definedName name="BNE_MESSAGES_HIDDEN" localSheetId="2" hidden="1">#REF!</definedName>
    <definedName name="BNE_MESSAGES_HIDDEN" localSheetId="7" hidden="1">#REF!</definedName>
    <definedName name="BNE_MESSAGES_HIDDEN" localSheetId="5" hidden="1">#REF!</definedName>
    <definedName name="BNE_MESSAGES_HIDDEN" localSheetId="6" hidden="1">#REF!</definedName>
    <definedName name="BNE_MESSAGES_HIDDEN" localSheetId="8" hidden="1">#REF!</definedName>
    <definedName name="BNE_MESSAGES_HIDDEN" localSheetId="0" hidden="1">#REF!</definedName>
    <definedName name="BNE_MESSAGES_HIDDEN" localSheetId="9" hidden="1">#REF!</definedName>
    <definedName name="BNE_MESSAGES_HIDDEN" hidden="1">#REF!</definedName>
    <definedName name="Brut" localSheetId="2">#REF!</definedName>
    <definedName name="Brut" localSheetId="3">#REF!</definedName>
    <definedName name="Brut" localSheetId="7">#REF!</definedName>
    <definedName name="Brut" localSheetId="5">#REF!</definedName>
    <definedName name="Brut" localSheetId="6">#REF!</definedName>
    <definedName name="Brut" localSheetId="8">#REF!</definedName>
    <definedName name="Brut" localSheetId="1">#REF!</definedName>
    <definedName name="Brut" localSheetId="0">#REF!</definedName>
    <definedName name="Brut" localSheetId="9">#REF!</definedName>
    <definedName name="Brut">#REF!</definedName>
    <definedName name="Camine">'[7]26'!$J$1:$K$10</definedName>
    <definedName name="Cantitati" localSheetId="3">'[8]Hlookup 3'!$B$3:$F$12</definedName>
    <definedName name="Cantitati" localSheetId="5">'[9]Hlookup 3'!$B$3:$F$12</definedName>
    <definedName name="Cantitati" localSheetId="6">'[9]Hlookup 3'!$B$3:$F$12</definedName>
    <definedName name="Cantitati" localSheetId="1">'[8]Hlookup 3'!$B$3:$F$12</definedName>
    <definedName name="Cantitati" localSheetId="0">'[9]Hlookup 3'!$B$3:$F$12</definedName>
    <definedName name="Cantitati" localSheetId="9">'[8]Hlookup 3'!$B$3:$F$12</definedName>
    <definedName name="Cantitati">'[8]Hlookup 3'!$B$3:$F$12</definedName>
    <definedName name="Cantitati_transportate" localSheetId="3">'[8]Recap V H I'!$A$12:$A$33</definedName>
    <definedName name="Cantitati_transportate" localSheetId="5">'[9]Recap V H I'!$A$12:$A$33</definedName>
    <definedName name="Cantitati_transportate" localSheetId="6">'[9]Recap V H I'!$A$12:$A$33</definedName>
    <definedName name="Cantitati_transportate" localSheetId="1">'[8]Recap V H I'!$A$12:$A$33</definedName>
    <definedName name="Cantitati_transportate" localSheetId="0">'[9]Recap V H I'!$A$12:$A$33</definedName>
    <definedName name="Cantitati_transportate" localSheetId="9">'[8]Recap V H I'!$A$12:$A$33</definedName>
    <definedName name="Cantitati_transportate">'[8]Recap V H I'!$A$12:$A$33</definedName>
    <definedName name="Centralizator" localSheetId="2">#REF!</definedName>
    <definedName name="Centralizator" localSheetId="5">#REF!</definedName>
    <definedName name="Centralizator" localSheetId="6">#REF!</definedName>
    <definedName name="Centralizator" localSheetId="0">#REF!</definedName>
    <definedName name="Centralizator" localSheetId="9">#REF!</definedName>
    <definedName name="Centralizator">#REF!</definedName>
    <definedName name="ch" localSheetId="2">#REF!</definedName>
    <definedName name="ch" localSheetId="3">#REF!</definedName>
    <definedName name="ch" localSheetId="7">#REF!</definedName>
    <definedName name="ch" localSheetId="5">#REF!</definedName>
    <definedName name="ch" localSheetId="6">#REF!</definedName>
    <definedName name="ch" localSheetId="8">#REF!</definedName>
    <definedName name="ch" localSheetId="1">#REF!</definedName>
    <definedName name="ch" localSheetId="0">#REF!</definedName>
    <definedName name="ch" localSheetId="9">#REF!</definedName>
    <definedName name="ch">#REF!</definedName>
    <definedName name="CHELT" localSheetId="3">[10]Functii!$I$19</definedName>
    <definedName name="CHELT" localSheetId="5">[11]Functii!$I$19</definedName>
    <definedName name="CHELT" localSheetId="6">[11]Functii!$I$19</definedName>
    <definedName name="CHELT" localSheetId="1">[10]Functii!$I$19</definedName>
    <definedName name="CHELT" localSheetId="0">[11]Functii!$I$19</definedName>
    <definedName name="CHELT" localSheetId="9">[10]Functii!$I$19</definedName>
    <definedName name="CHELT">[10]Functii!$I$19</definedName>
    <definedName name="CHELTUIELI" localSheetId="3">#REF!</definedName>
    <definedName name="CHELTUIELI" localSheetId="7">#REF!</definedName>
    <definedName name="CHELTUIELI" localSheetId="5">[12]Scenarii!$C$14</definedName>
    <definedName name="CHELTUIELI" localSheetId="6">[12]Scenarii!$C$14</definedName>
    <definedName name="CHELTUIELI" localSheetId="8">#REF!</definedName>
    <definedName name="CHELTUIELI" localSheetId="1">#REF!</definedName>
    <definedName name="CHELTUIELI" localSheetId="0">[12]Scenarii!$C$14</definedName>
    <definedName name="CHELTUIELI" localSheetId="9">#REF!</definedName>
    <definedName name="CHELTUIELI">#REF!</definedName>
    <definedName name="Cheltuieli_exploatare">#REF!</definedName>
    <definedName name="Cifra_afaceri">#REF!</definedName>
    <definedName name="CITITORI" localSheetId="2">#REF!</definedName>
    <definedName name="CITITORI" localSheetId="3">#REF!</definedName>
    <definedName name="CITITORI" localSheetId="7">#REF!</definedName>
    <definedName name="CITITORI" localSheetId="5">#REF!</definedName>
    <definedName name="CITITORI" localSheetId="6">#REF!</definedName>
    <definedName name="CITITORI" localSheetId="8">#REF!</definedName>
    <definedName name="CITITORI" localSheetId="1">#REF!</definedName>
    <definedName name="CITITORI" localSheetId="0">#REF!</definedName>
    <definedName name="CITITORI" localSheetId="9">#REF!</definedName>
    <definedName name="CITITORI">#REF!</definedName>
    <definedName name="Clienti" localSheetId="3">'[8]Match si Index'!$B$3:$G$10</definedName>
    <definedName name="Clienti" localSheetId="5">'[9]Match si Index'!$B$3:$G$10</definedName>
    <definedName name="Clienti" localSheetId="6">'[9]Match si Index'!$B$3:$G$10</definedName>
    <definedName name="Clienti" localSheetId="1">'[8]Match si Index'!$B$3:$G$10</definedName>
    <definedName name="Clienti" localSheetId="0">'[9]Match si Index'!$B$3:$G$10</definedName>
    <definedName name="Clienti" localSheetId="9">'[8]Match si Index'!$B$3:$G$10</definedName>
    <definedName name="Clienti">'[8]Match si Index'!$B$3:$G$10</definedName>
    <definedName name="cnp" localSheetId="3">'[13]Calcul Cod salariat'!$G$1:$H$22</definedName>
    <definedName name="cnp" localSheetId="5">'[14]Aplicatia recapitulativa'!$L$1:$M$22</definedName>
    <definedName name="cnp" localSheetId="6">'[14]Aplicatia recapitulativa'!$L$1:$M$22</definedName>
    <definedName name="cnp" localSheetId="1">'[13]Calcul Cod salariat'!$G$1:$H$22</definedName>
    <definedName name="cnp" localSheetId="0">'[14]Aplicatia recapitulativa'!$L$1:$M$22</definedName>
    <definedName name="cnp" localSheetId="9">'[13]Calcul Cod salariat'!$G$1:$H$22</definedName>
    <definedName name="cnp">'[13]Calcul Cod salariat'!$G$1:$H$22</definedName>
    <definedName name="Cod_Client" localSheetId="3">'[8]Match si Index'!$B$3:$B$10</definedName>
    <definedName name="Cod_Client" localSheetId="5">'[9]Match si Index'!$B$3:$B$10</definedName>
    <definedName name="Cod_Client" localSheetId="6">'[9]Match si Index'!$B$3:$B$10</definedName>
    <definedName name="Cod_Client" localSheetId="1">'[8]Match si Index'!$B$3:$B$10</definedName>
    <definedName name="Cod_Client" localSheetId="0">'[9]Match si Index'!$B$3:$B$10</definedName>
    <definedName name="Cod_Client" localSheetId="9">'[8]Match si Index'!$B$3:$B$10</definedName>
    <definedName name="Cod_Client">'[8]Match si Index'!$B$3:$B$10</definedName>
    <definedName name="Cod_Fiscal" localSheetId="2">#REF!</definedName>
    <definedName name="Cod_Fiscal" localSheetId="5">#REF!</definedName>
    <definedName name="Cod_Fiscal" localSheetId="6">#REF!</definedName>
    <definedName name="Cod_Fiscal" localSheetId="0">#REF!</definedName>
    <definedName name="Cod_Fiscal" localSheetId="9">#REF!</definedName>
    <definedName name="Cod_Fiscal">#REF!</definedName>
    <definedName name="com" localSheetId="2">#REF!</definedName>
    <definedName name="com" localSheetId="3">#REF!</definedName>
    <definedName name="com" localSheetId="7">#REF!</definedName>
    <definedName name="com" localSheetId="5">#REF!</definedName>
    <definedName name="com" localSheetId="6">#REF!</definedName>
    <definedName name="com" localSheetId="8">#REF!</definedName>
    <definedName name="com" localSheetId="1">#REF!</definedName>
    <definedName name="com" localSheetId="0">#REF!</definedName>
    <definedName name="com" localSheetId="9">#REF!</definedName>
    <definedName name="com">#REF!</definedName>
    <definedName name="comision" localSheetId="2">#REF!</definedName>
    <definedName name="comision" localSheetId="3">#REF!</definedName>
    <definedName name="comision" localSheetId="7">#REF!</definedName>
    <definedName name="comision" localSheetId="5">#REF!</definedName>
    <definedName name="comision" localSheetId="6">#REF!</definedName>
    <definedName name="comision" localSheetId="8">#REF!</definedName>
    <definedName name="comision" localSheetId="1">#REF!</definedName>
    <definedName name="comision" localSheetId="0">#REF!</definedName>
    <definedName name="comision" localSheetId="9">#REF!</definedName>
    <definedName name="comision">#REF!</definedName>
    <definedName name="costuri_fixe">#REF!</definedName>
    <definedName name="costuri_variabile">#REF!</definedName>
    <definedName name="Cotatii" localSheetId="3">'[8]Vlookup 2'!$B$7:$C$79</definedName>
    <definedName name="Cotatii" localSheetId="5">'[15]Vlookup 2'!$B$7:$C$79</definedName>
    <definedName name="Cotatii" localSheetId="6">'[15]Vlookup 2'!$B$7:$C$79</definedName>
    <definedName name="Cotatii" localSheetId="1">'[8]Vlookup 2'!$B$7:$C$79</definedName>
    <definedName name="Cotatii" localSheetId="0">'[15]Vlookup 2'!$B$7:$C$79</definedName>
    <definedName name="Cotatii" localSheetId="9">'[8]Vlookup 2'!$B$7:$C$79</definedName>
    <definedName name="Cotatii">'[8]Vlookup 2'!$B$7:$C$79</definedName>
    <definedName name="_xlnm.Criteria" localSheetId="7">Filtre!#REF!</definedName>
    <definedName name="_xlnm.Criteria" localSheetId="10">Recapitulare!$M$1:$N$2</definedName>
    <definedName name="_xlnm.Criteria">'Functii database'!#REF!</definedName>
    <definedName name="criteriul1">#REF!</definedName>
    <definedName name="Criteriul2">#REF!</definedName>
    <definedName name="Criteriul3">#REF!</definedName>
    <definedName name="Curs_Euro">#REF!</definedName>
    <definedName name="cvbxcvbgfs" localSheetId="4" hidden="1">{#N/A,#N/A,FALSE,"Completion of MBudget"}</definedName>
    <definedName name="cvbxcvbgfs" localSheetId="5" hidden="1">{#N/A,#N/A,FALSE,"Completion of MBudget"}</definedName>
    <definedName name="cvbxcvbgfs" localSheetId="6" hidden="1">{#N/A,#N/A,FALSE,"Completion of MBudget"}</definedName>
    <definedName name="cvbxcvbgfs" localSheetId="0" hidden="1">{#N/A,#N/A,FALSE,"Completion of MBudget"}</definedName>
    <definedName name="cvbxcvbgfs" localSheetId="9" hidden="1">{#N/A,#N/A,FALSE,"Completion of MBudget"}</definedName>
    <definedName name="cvbxcvbgfs" hidden="1">{#N/A,#N/A,FALSE,"Completion of MBudget"}</definedName>
    <definedName name="d" localSheetId="4" hidden="1">{#N/A,#N/A,FALSE,"Completion of MBudget"}</definedName>
    <definedName name="d" localSheetId="5" hidden="1">{#N/A,#N/A,FALSE,"Completion of MBudget"}</definedName>
    <definedName name="d" localSheetId="6" hidden="1">{#N/A,#N/A,FALSE,"Completion of MBudget"}</definedName>
    <definedName name="d" localSheetId="0" hidden="1">{#N/A,#N/A,FALSE,"Completion of MBudget"}</definedName>
    <definedName name="d" localSheetId="9" hidden="1">{#N/A,#N/A,FALSE,"Completion of MBudget"}</definedName>
    <definedName name="d" hidden="1">{#N/A,#N/A,FALSE,"Completion of MBudget"}</definedName>
    <definedName name="danub" localSheetId="4" hidden="1">{#N/A,#N/A,FALSE,"Inhalt";#N/A,#N/A,FALSE,"Kommentar";#N/A,#N/A,FALSE,"Ergebnisrechnung";#N/A,#N/A,FALSE,"Bilanz";#N/A,#N/A,FALSE,"Umsatz";#N/A,#N/A,FALSE,"Absatz";#N/A,#N/A,FALSE,"Preise";#N/A,#N/A,FALSE,"DB absolut";#N/A,#N/A,FALSE,"DB2 je SGB";#N/A,#N/A,FALSE,"Kennzahlen";#N/A,#N/A,FALSE,"Investitionen"}</definedName>
    <definedName name="danub" localSheetId="5" hidden="1">{#N/A,#N/A,FALSE,"Inhalt";#N/A,#N/A,FALSE,"Kommentar";#N/A,#N/A,FALSE,"Ergebnisrechnung";#N/A,#N/A,FALSE,"Bilanz";#N/A,#N/A,FALSE,"Umsatz";#N/A,#N/A,FALSE,"Absatz";#N/A,#N/A,FALSE,"Preise";#N/A,#N/A,FALSE,"DB absolut";#N/A,#N/A,FALSE,"DB2 je SGB";#N/A,#N/A,FALSE,"Kennzahlen";#N/A,#N/A,FALSE,"Investitionen"}</definedName>
    <definedName name="danub" localSheetId="6" hidden="1">{#N/A,#N/A,FALSE,"Inhalt";#N/A,#N/A,FALSE,"Kommentar";#N/A,#N/A,FALSE,"Ergebnisrechnung";#N/A,#N/A,FALSE,"Bilanz";#N/A,#N/A,FALSE,"Umsatz";#N/A,#N/A,FALSE,"Absatz";#N/A,#N/A,FALSE,"Preise";#N/A,#N/A,FALSE,"DB absolut";#N/A,#N/A,FALSE,"DB2 je SGB";#N/A,#N/A,FALSE,"Kennzahlen";#N/A,#N/A,FALSE,"Investitionen"}</definedName>
    <definedName name="danub" localSheetId="0" hidden="1">{#N/A,#N/A,FALSE,"Inhalt";#N/A,#N/A,FALSE,"Kommentar";#N/A,#N/A,FALSE,"Ergebnisrechnung";#N/A,#N/A,FALSE,"Bilanz";#N/A,#N/A,FALSE,"Umsatz";#N/A,#N/A,FALSE,"Absatz";#N/A,#N/A,FALSE,"Preise";#N/A,#N/A,FALSE,"DB absolut";#N/A,#N/A,FALSE,"DB2 je SGB";#N/A,#N/A,FALSE,"Kennzahlen";#N/A,#N/A,FALSE,"Investitionen"}</definedName>
    <definedName name="danub" localSheetId="9" hidden="1">{#N/A,#N/A,FALSE,"Inhalt";#N/A,#N/A,FALSE,"Kommentar";#N/A,#N/A,FALSE,"Ergebnisrechnung";#N/A,#N/A,FALSE,"Bilanz";#N/A,#N/A,FALSE,"Umsatz";#N/A,#N/A,FALSE,"Absatz";#N/A,#N/A,FALSE,"Preise";#N/A,#N/A,FALSE,"DB absolut";#N/A,#N/A,FALSE,"DB2 je SGB";#N/A,#N/A,FALSE,"Kennzahlen";#N/A,#N/A,FALSE,"Investitionen"}</definedName>
    <definedName name="danub" hidden="1">{#N/A,#N/A,FALSE,"Inhalt";#N/A,#N/A,FALSE,"Kommentar";#N/A,#N/A,FALSE,"Ergebnisrechnung";#N/A,#N/A,FALSE,"Bilanz";#N/A,#N/A,FALSE,"Umsatz";#N/A,#N/A,FALSE,"Absatz";#N/A,#N/A,FALSE,"Preise";#N/A,#N/A,FALSE,"DB absolut";#N/A,#N/A,FALSE,"DB2 je SGB";#N/A,#N/A,FALSE,"Kennzahlen";#N/A,#N/A,FALSE,"Investitionen"}</definedName>
    <definedName name="Data_baza" localSheetId="3">'[10]Date calendaristice (2)'!$D$69</definedName>
    <definedName name="Data_baza" localSheetId="5">'[11]Date calendaristice (2)'!$D$69</definedName>
    <definedName name="Data_baza" localSheetId="6">'[11]Date calendaristice (2)'!$D$69</definedName>
    <definedName name="Data_baza" localSheetId="1">'[16]EOMONTH   EDATE'!$B$10</definedName>
    <definedName name="Data_baza" localSheetId="0">'[11]Date calendaristice (2)'!$D$69</definedName>
    <definedName name="Data_baza" localSheetId="9">'[16]EOMONTH   EDATE'!$B$10</definedName>
    <definedName name="Data_baza">'[16]EOMONTH   EDATE'!$B$10</definedName>
    <definedName name="Data_depozit" localSheetId="3">'[10]Date calendaristice (2)'!$D$83</definedName>
    <definedName name="Data_depozit" localSheetId="5">'[11]Date calendaristice (2)'!$D$83</definedName>
    <definedName name="Data_depozit" localSheetId="6">'[11]Date calendaristice (2)'!$D$83</definedName>
    <definedName name="Data_depozit" localSheetId="1">'[16]EOMONTH   EDATE'!$B$26</definedName>
    <definedName name="Data_depozit" localSheetId="0">'[11]Date calendaristice (2)'!$D$83</definedName>
    <definedName name="Data_depozit" localSheetId="9">'[16]EOMONTH   EDATE'!$B$26</definedName>
    <definedName name="Data_depozit">'[16]EOMONTH   EDATE'!$B$26</definedName>
    <definedName name="_xlnm.Database" localSheetId="2">#REF!</definedName>
    <definedName name="_xlnm.Database" localSheetId="5">#REF!</definedName>
    <definedName name="_xlnm.Database" localSheetId="6">#REF!</definedName>
    <definedName name="_xlnm.Database" localSheetId="0">#REF!</definedName>
    <definedName name="_xlnm.Database" localSheetId="9">#REF!</definedName>
    <definedName name="_xlnm.Database">#REF!</definedName>
    <definedName name="Date" localSheetId="2">#REF!</definedName>
    <definedName name="Date" localSheetId="3">#REF!</definedName>
    <definedName name="Date" localSheetId="7">#REF!</definedName>
    <definedName name="Date" localSheetId="5">#REF!</definedName>
    <definedName name="Date" localSheetId="6">#REF!</definedName>
    <definedName name="Date" localSheetId="8">#REF!</definedName>
    <definedName name="Date" localSheetId="1">#REF!</definedName>
    <definedName name="Date" localSheetId="0">#REF!</definedName>
    <definedName name="Date" localSheetId="9">#REF!</definedName>
    <definedName name="Date">#REF!</definedName>
    <definedName name="dd" localSheetId="4" hidden="1">{#N/A,#N/A,FALSE,"Completion of MBudget"}</definedName>
    <definedName name="dd" localSheetId="5" hidden="1">{#N/A,#N/A,FALSE,"Completion of MBudget"}</definedName>
    <definedName name="dd" localSheetId="6" hidden="1">{#N/A,#N/A,FALSE,"Completion of MBudget"}</definedName>
    <definedName name="dd" localSheetId="0" hidden="1">{#N/A,#N/A,FALSE,"Completion of MBudget"}</definedName>
    <definedName name="dd" localSheetId="9" hidden="1">{#N/A,#N/A,FALSE,"Completion of MBudget"}</definedName>
    <definedName name="dd" hidden="1">{#N/A,#N/A,FALSE,"Completion of MBudget"}</definedName>
    <definedName name="Dep" localSheetId="3">[4]Proiect!$L$57:$R$63</definedName>
    <definedName name="Dep" localSheetId="5">[3]Proiect!$L$57:$R$63</definedName>
    <definedName name="Dep" localSheetId="6">[3]Proiect!$L$57:$R$63</definedName>
    <definedName name="Dep" localSheetId="1">[4]Proiect!$L$57:$R$63</definedName>
    <definedName name="Dep" localSheetId="0">[3]Proiect!$L$57:$R$63</definedName>
    <definedName name="Dep" localSheetId="9">[4]Proiect!$L$57:$R$63</definedName>
    <definedName name="Dep">[4]Proiect!$L$57:$R$63</definedName>
    <definedName name="departamente" localSheetId="2">'[17]9'!#REF!</definedName>
    <definedName name="departamente" localSheetId="3">'[13]Calcul Cod salariat'!#REF!</definedName>
    <definedName name="departamente" localSheetId="7">'[13]Calcul Cod salariat'!#REF!</definedName>
    <definedName name="departamente" localSheetId="5">'[17]9'!#REF!</definedName>
    <definedName name="departamente" localSheetId="6">'[17]9'!#REF!</definedName>
    <definedName name="departamente" localSheetId="8">'[13]Calcul Cod salariat'!#REF!</definedName>
    <definedName name="departamente" localSheetId="1">'[13]Calcul Cod salariat'!#REF!</definedName>
    <definedName name="departamente" localSheetId="0">'[17]9'!#REF!</definedName>
    <definedName name="departamente" localSheetId="9">'[13]Calcul Cod salariat'!#REF!</definedName>
    <definedName name="departamente">'[13]Calcul Cod salariat'!#REF!</definedName>
    <definedName name="Depozite" localSheetId="2">#REF!</definedName>
    <definedName name="depozite" localSheetId="3">'[10]Ec MATCH Fact'!$J$8:$K$10</definedName>
    <definedName name="depozite" localSheetId="7">#REF!</definedName>
    <definedName name="Depozite" localSheetId="5">#REF!</definedName>
    <definedName name="Depozite" localSheetId="6">#REF!</definedName>
    <definedName name="depozite" localSheetId="8">#REF!</definedName>
    <definedName name="depozite" localSheetId="1">#REF!</definedName>
    <definedName name="Depozite" localSheetId="0">#REF!</definedName>
    <definedName name="depozite" localSheetId="9">#REF!</definedName>
    <definedName name="depozite">#REF!</definedName>
    <definedName name="Destinatii" localSheetId="2">#REF!</definedName>
    <definedName name="Destinatii" localSheetId="3">#REF!</definedName>
    <definedName name="Destinatii" localSheetId="7">#REF!</definedName>
    <definedName name="Destinatii" localSheetId="5">#REF!</definedName>
    <definedName name="Destinatii" localSheetId="6">#REF!</definedName>
    <definedName name="Destinatii" localSheetId="8">#REF!</definedName>
    <definedName name="Destinatii" localSheetId="1">#REF!</definedName>
    <definedName name="Destinatii" localSheetId="0">#REF!</definedName>
    <definedName name="Destinatii" localSheetId="9">#REF!</definedName>
    <definedName name="Destinatii">#REF!</definedName>
    <definedName name="DFGHJK" hidden="1">8</definedName>
    <definedName name="dfgsdfhhsb" localSheetId="4" hidden="1">{#N/A,#N/A,FALSE,"Completion of MBudget"}</definedName>
    <definedName name="dfgsdfhhsb" localSheetId="5" hidden="1">{#N/A,#N/A,FALSE,"Completion of MBudget"}</definedName>
    <definedName name="dfgsdfhhsb" localSheetId="6" hidden="1">{#N/A,#N/A,FALSE,"Completion of MBudget"}</definedName>
    <definedName name="dfgsdfhhsb" localSheetId="0" hidden="1">{#N/A,#N/A,FALSE,"Completion of MBudget"}</definedName>
    <definedName name="dfgsdfhhsb" localSheetId="9" hidden="1">{#N/A,#N/A,FALSE,"Completion of MBudget"}</definedName>
    <definedName name="dfgsdfhhsb" hidden="1">{#N/A,#N/A,FALSE,"Completion of MBudget"}</definedName>
    <definedName name="dobanzi">#REF!</definedName>
    <definedName name="eeee" localSheetId="4" hidden="1">#REF!</definedName>
    <definedName name="eeee" localSheetId="2" hidden="1">#REF!</definedName>
    <definedName name="eeee" localSheetId="7" hidden="1">#REF!</definedName>
    <definedName name="eeee" localSheetId="5" hidden="1">#REF!</definedName>
    <definedName name="eeee" localSheetId="6" hidden="1">#REF!</definedName>
    <definedName name="eeee" localSheetId="8" hidden="1">#REF!</definedName>
    <definedName name="eeee" localSheetId="0" hidden="1">#REF!</definedName>
    <definedName name="eeee" localSheetId="9" hidden="1">#REF!</definedName>
    <definedName name="eeee" hidden="1">#REF!</definedName>
    <definedName name="efsdafasd" localSheetId="4" hidden="1">{#N/A,#N/A,FALSE,"Completion of MBudget"}</definedName>
    <definedName name="efsdafasd" localSheetId="5" hidden="1">{#N/A,#N/A,FALSE,"Completion of MBudget"}</definedName>
    <definedName name="efsdafasd" localSheetId="6" hidden="1">{#N/A,#N/A,FALSE,"Completion of MBudget"}</definedName>
    <definedName name="efsdafasd" localSheetId="0" hidden="1">{#N/A,#N/A,FALSE,"Completion of MBudget"}</definedName>
    <definedName name="efsdafasd" localSheetId="9" hidden="1">{#N/A,#N/A,FALSE,"Completion of MBudget"}</definedName>
    <definedName name="efsdafasd" hidden="1">{#N/A,#N/A,FALSE,"Completion of MBudget"}</definedName>
    <definedName name="EV__LASTREFTIME__" hidden="1">40262.7092476852</definedName>
    <definedName name="Excel_BuiltIn__FilterDatabase_1_1" localSheetId="2">#REF!</definedName>
    <definedName name="Excel_BuiltIn__FilterDatabase_1_1" localSheetId="5">#REF!</definedName>
    <definedName name="Excel_BuiltIn__FilterDatabase_1_1" localSheetId="6">#REF!</definedName>
    <definedName name="Excel_BuiltIn__FilterDatabase_1_1" localSheetId="0">#REF!</definedName>
    <definedName name="Excel_BuiltIn__FilterDatabase_1_1" localSheetId="9">#REF!</definedName>
    <definedName name="Excel_BuiltIn__FilterDatabase_1_1">#REF!</definedName>
    <definedName name="Excursii" localSheetId="2">#REF!</definedName>
    <definedName name="Excursii" localSheetId="5">#REF!</definedName>
    <definedName name="Excursii" localSheetId="6">#REF!</definedName>
    <definedName name="Excursii" localSheetId="0">#REF!</definedName>
    <definedName name="Excursii" localSheetId="9">#REF!</definedName>
    <definedName name="Excursii">#REF!</definedName>
    <definedName name="_xlnm.Extract" localSheetId="7">Filtre!#REF!</definedName>
    <definedName name="_xlnm.Extract" localSheetId="8">'Functii database'!#REF!</definedName>
    <definedName name="_xlnm.Extract" localSheetId="10">Recapitulare!$M$4:$O$4</definedName>
    <definedName name="_xlnm.Extract" localSheetId="9">'Validarea datelor'!$L$2</definedName>
    <definedName name="fagasdfgadfga" localSheetId="4" hidden="1">{#N/A,#N/A,FALSE,"Completion of MBudget"}</definedName>
    <definedName name="fagasdfgadfga" localSheetId="5" hidden="1">{#N/A,#N/A,FALSE,"Completion of MBudget"}</definedName>
    <definedName name="fagasdfgadfga" localSheetId="6" hidden="1">{#N/A,#N/A,FALSE,"Completion of MBudget"}</definedName>
    <definedName name="fagasdfgadfga" localSheetId="0" hidden="1">{#N/A,#N/A,FALSE,"Completion of MBudget"}</definedName>
    <definedName name="fagasdfgadfga" localSheetId="9" hidden="1">{#N/A,#N/A,FALSE,"Completion of MBudget"}</definedName>
    <definedName name="fagasdfgadfga" hidden="1">{#N/A,#N/A,FALSE,"Completion of MBudget"}</definedName>
    <definedName name="fdgsdfbvgdsbv" localSheetId="4" hidden="1">{#N/A,#N/A,FALSE,"Completion of MBudget"}</definedName>
    <definedName name="fdgsdfbvgdsbv" localSheetId="5" hidden="1">{#N/A,#N/A,FALSE,"Completion of MBudget"}</definedName>
    <definedName name="fdgsdfbvgdsbv" localSheetId="6" hidden="1">{#N/A,#N/A,FALSE,"Completion of MBudget"}</definedName>
    <definedName name="fdgsdfbvgdsbv" localSheetId="0" hidden="1">{#N/A,#N/A,FALSE,"Completion of MBudget"}</definedName>
    <definedName name="fdgsdfbvgdsbv" localSheetId="9" hidden="1">{#N/A,#N/A,FALSE,"Completion of MBudget"}</definedName>
    <definedName name="fdgsdfbvgdsbv" hidden="1">{#N/A,#N/A,FALSE,"Completion of MBudget"}</definedName>
    <definedName name="ffff" localSheetId="5" hidden="1">{#N/A,#N/A,FALSE,"Completion of MBudget"}</definedName>
    <definedName name="ffff" localSheetId="6" hidden="1">{#N/A,#N/A,FALSE,"Completion of MBudget"}</definedName>
    <definedName name="ffff" localSheetId="0" hidden="1">{#N/A,#N/A,FALSE,"Completion of MBudget"}</definedName>
    <definedName name="ffff" localSheetId="9" hidden="1">{#N/A,#N/A,FALSE,"Completion of MBudget"}</definedName>
    <definedName name="ffff" hidden="1">{#N/A,#N/A,FALSE,"Completion of MBudget"}</definedName>
    <definedName name="FORMAT" localSheetId="4" hidden="1">{#N/A,#N/A,FALSE,"Inhalt";#N/A,#N/A,FALSE,"Kommentar";#N/A,#N/A,FALSE,"Ergebnisrechnung";#N/A,#N/A,FALSE,"Bilanz";#N/A,#N/A,FALSE,"Umsatz";#N/A,#N/A,FALSE,"Absatz";#N/A,#N/A,FALSE,"Preise";#N/A,#N/A,FALSE,"DB absolut";#N/A,#N/A,FALSE,"DB2 je SGB";#N/A,#N/A,FALSE,"Kennzahlen";#N/A,#N/A,FALSE,"Investitionen"}</definedName>
    <definedName name="FORMAT" localSheetId="5" hidden="1">{#N/A,#N/A,FALSE,"Inhalt";#N/A,#N/A,FALSE,"Kommentar";#N/A,#N/A,FALSE,"Ergebnisrechnung";#N/A,#N/A,FALSE,"Bilanz";#N/A,#N/A,FALSE,"Umsatz";#N/A,#N/A,FALSE,"Absatz";#N/A,#N/A,FALSE,"Preise";#N/A,#N/A,FALSE,"DB absolut";#N/A,#N/A,FALSE,"DB2 je SGB";#N/A,#N/A,FALSE,"Kennzahlen";#N/A,#N/A,FALSE,"Investitionen"}</definedName>
    <definedName name="FORMAT" localSheetId="6" hidden="1">{#N/A,#N/A,FALSE,"Inhalt";#N/A,#N/A,FALSE,"Kommentar";#N/A,#N/A,FALSE,"Ergebnisrechnung";#N/A,#N/A,FALSE,"Bilanz";#N/A,#N/A,FALSE,"Umsatz";#N/A,#N/A,FALSE,"Absatz";#N/A,#N/A,FALSE,"Preise";#N/A,#N/A,FALSE,"DB absolut";#N/A,#N/A,FALSE,"DB2 je SGB";#N/A,#N/A,FALSE,"Kennzahlen";#N/A,#N/A,FALSE,"Investitionen"}</definedName>
    <definedName name="FORMAT" localSheetId="0" hidden="1">{#N/A,#N/A,FALSE,"Inhalt";#N/A,#N/A,FALSE,"Kommentar";#N/A,#N/A,FALSE,"Ergebnisrechnung";#N/A,#N/A,FALSE,"Bilanz";#N/A,#N/A,FALSE,"Umsatz";#N/A,#N/A,FALSE,"Absatz";#N/A,#N/A,FALSE,"Preise";#N/A,#N/A,FALSE,"DB absolut";#N/A,#N/A,FALSE,"DB2 je SGB";#N/A,#N/A,FALSE,"Kennzahlen";#N/A,#N/A,FALSE,"Investitionen"}</definedName>
    <definedName name="FORMAT" localSheetId="9" hidden="1">{#N/A,#N/A,FALSE,"Inhalt";#N/A,#N/A,FALSE,"Kommentar";#N/A,#N/A,FALSE,"Ergebnisrechnung";#N/A,#N/A,FALSE,"Bilanz";#N/A,#N/A,FALSE,"Umsatz";#N/A,#N/A,FALSE,"Absatz";#N/A,#N/A,FALSE,"Preise";#N/A,#N/A,FALSE,"DB absolut";#N/A,#N/A,FALSE,"DB2 je SGB";#N/A,#N/A,FALSE,"Kennzahlen";#N/A,#N/A,FALSE,"Investitionen"}</definedName>
    <definedName name="FORMAT" hidden="1">{#N/A,#N/A,FALSE,"Inhalt";#N/A,#N/A,FALSE,"Kommentar";#N/A,#N/A,FALSE,"Ergebnisrechnung";#N/A,#N/A,FALSE,"Bilanz";#N/A,#N/A,FALSE,"Umsatz";#N/A,#N/A,FALSE,"Absatz";#N/A,#N/A,FALSE,"Preise";#N/A,#N/A,FALSE,"DB absolut";#N/A,#N/A,FALSE,"DB2 je SGB";#N/A,#N/A,FALSE,"Kennzahlen";#N/A,#N/A,FALSE,"Investitionen"}</definedName>
    <definedName name="FORX" localSheetId="4" hidden="1">{#N/A,#N/A,FALSE,"Inhalt 1. Fassung";#N/A,#N/A,FALSE,"Ergebnisrechnung";#N/A,#N/A,FALSE,"Bilanz";#N/A,#N/A,FALSE,"Personal"}</definedName>
    <definedName name="FORX" localSheetId="5" hidden="1">{#N/A,#N/A,FALSE,"Inhalt 1. Fassung";#N/A,#N/A,FALSE,"Ergebnisrechnung";#N/A,#N/A,FALSE,"Bilanz";#N/A,#N/A,FALSE,"Personal"}</definedName>
    <definedName name="FORX" localSheetId="6" hidden="1">{#N/A,#N/A,FALSE,"Inhalt 1. Fassung";#N/A,#N/A,FALSE,"Ergebnisrechnung";#N/A,#N/A,FALSE,"Bilanz";#N/A,#N/A,FALSE,"Personal"}</definedName>
    <definedName name="FORX" localSheetId="0" hidden="1">{#N/A,#N/A,FALSE,"Inhalt 1. Fassung";#N/A,#N/A,FALSE,"Ergebnisrechnung";#N/A,#N/A,FALSE,"Bilanz";#N/A,#N/A,FALSE,"Personal"}</definedName>
    <definedName name="FORX" localSheetId="9" hidden="1">{#N/A,#N/A,FALSE,"Inhalt 1. Fassung";#N/A,#N/A,FALSE,"Ergebnisrechnung";#N/A,#N/A,FALSE,"Bilanz";#N/A,#N/A,FALSE,"Personal"}</definedName>
    <definedName name="FORX" hidden="1">{#N/A,#N/A,FALSE,"Inhalt 1. Fassung";#N/A,#N/A,FALSE,"Ergebnisrechnung";#N/A,#N/A,FALSE,"Bilanz";#N/A,#N/A,FALSE,"Personal"}</definedName>
    <definedName name="fsdgsdfgsdf" localSheetId="4" hidden="1">{#N/A,#N/A,FALSE,"Completion of MBudget"}</definedName>
    <definedName name="fsdgsdfgsdf" localSheetId="5" hidden="1">{#N/A,#N/A,FALSE,"Completion of MBudget"}</definedName>
    <definedName name="fsdgsdfgsdf" localSheetId="6" hidden="1">{#N/A,#N/A,FALSE,"Completion of MBudget"}</definedName>
    <definedName name="fsdgsdfgsdf" localSheetId="0" hidden="1">{#N/A,#N/A,FALSE,"Completion of MBudget"}</definedName>
    <definedName name="fsdgsdfgsdf" localSheetId="9" hidden="1">{#N/A,#N/A,FALSE,"Completion of MBudget"}</definedName>
    <definedName name="fsdgsdfgsdf" hidden="1">{#N/A,#N/A,FALSE,"Completion of MBudget"}</definedName>
    <definedName name="h" localSheetId="7" hidden="1">#REF!</definedName>
    <definedName name="h" localSheetId="8" hidden="1">#REF!</definedName>
    <definedName name="h" localSheetId="9" hidden="1">#REF!</definedName>
    <definedName name="h" hidden="1">#REF!</definedName>
    <definedName name="HTML_CodePage" hidden="1">1252</definedName>
    <definedName name="HTML_Control" localSheetId="4" hidden="1">{"'August 2000'!$A$1:$J$101"}</definedName>
    <definedName name="HTML_Control" localSheetId="5" hidden="1">{"'August 2000'!$A$1:$J$101"}</definedName>
    <definedName name="HTML_Control" localSheetId="6" hidden="1">{"'August 2000'!$A$1:$J$101"}</definedName>
    <definedName name="HTML_Control" localSheetId="0" hidden="1">{"'August 2000'!$A$1:$J$101"}</definedName>
    <definedName name="HTML_Control" localSheetId="9" hidden="1">{"'August 2000'!$A$1:$J$101"}</definedName>
    <definedName name="HTML_Control" hidden="1">{"'August 2000'!$A$1:$J$101"}</definedName>
    <definedName name="HTML_Description" hidden="1">""</definedName>
    <definedName name="HTML_Email" hidden="1">"neerajk@ranbaxy.co.in"</definedName>
    <definedName name="HTML_Header" hidden="1">"September 2000"</definedName>
    <definedName name="HTML_LastUpdate" hidden="1">"10/3/00"</definedName>
    <definedName name="HTML_LineAfter" hidden="1">FALSE</definedName>
    <definedName name="HTML_LineBefore" hidden="1">FALSE</definedName>
    <definedName name="HTML_Name" hidden="1">"Neeraj Kukreti"</definedName>
    <definedName name="HTML_OBDlg2" hidden="1">TRUE</definedName>
    <definedName name="HTML_OBDlg4" hidden="1">TRUE</definedName>
    <definedName name="HTML_OS" hidden="1">0</definedName>
    <definedName name="HTML_PathFile" hidden="1">"C:\WINDOWS\Desktop\cash_flash.htm"</definedName>
    <definedName name="HTML_Title" hidden="1">"cf_SEP2000"</definedName>
    <definedName name="Imobilizari" localSheetId="2">#REF!</definedName>
    <definedName name="Imobilizari" localSheetId="3">'[8]Hlookup 2'!$Q$2:$T$15</definedName>
    <definedName name="Imobilizari" localSheetId="5">#REF!</definedName>
    <definedName name="Imobilizari" localSheetId="6">#REF!</definedName>
    <definedName name="Imobilizari" localSheetId="1">'[8]Hlookup 2'!$Q$2:$T$15</definedName>
    <definedName name="Imobilizari" localSheetId="0">#REF!</definedName>
    <definedName name="Imobilizari" localSheetId="9">'[8]Hlookup 2'!$Q$2:$T$15</definedName>
    <definedName name="Imobilizari">'[8]Hlookup 2'!$Q$2:$T$15</definedName>
    <definedName name="Indici" localSheetId="2">#REF!</definedName>
    <definedName name="Indici" localSheetId="3">'[8]Hlookup 2'!$B$2:$O$11</definedName>
    <definedName name="Indici" localSheetId="5">#REF!</definedName>
    <definedName name="Indici" localSheetId="6">#REF!</definedName>
    <definedName name="Indici" localSheetId="1">'[8]Hlookup 2'!$B$2:$O$11</definedName>
    <definedName name="Indici" localSheetId="0">#REF!</definedName>
    <definedName name="Indici" localSheetId="9">'[8]Hlookup 2'!$B$2:$O$11</definedName>
    <definedName name="Indici">'[8]Hlookup 2'!$B$2:$O$11</definedName>
    <definedName name="Județe" localSheetId="2">#REF!</definedName>
    <definedName name="Județe" localSheetId="5">#REF!</definedName>
    <definedName name="Județe" localSheetId="6">#REF!</definedName>
    <definedName name="Județe" localSheetId="0">#REF!</definedName>
    <definedName name="Județe" localSheetId="9">#REF!</definedName>
    <definedName name="Județe">#REF!</definedName>
    <definedName name="latrell" localSheetId="4" hidden="1">{#N/A,#N/A,FALSE,"Completion of MBudget"}</definedName>
    <definedName name="latrell" localSheetId="5" hidden="1">{#N/A,#N/A,FALSE,"Completion of MBudget"}</definedName>
    <definedName name="latrell" localSheetId="6" hidden="1">{#N/A,#N/A,FALSE,"Completion of MBudget"}</definedName>
    <definedName name="latrell" localSheetId="0" hidden="1">{#N/A,#N/A,FALSE,"Completion of MBudget"}</definedName>
    <definedName name="latrell" localSheetId="9" hidden="1">{#N/A,#N/A,FALSE,"Completion of MBudget"}</definedName>
    <definedName name="latrell" hidden="1">{#N/A,#N/A,FALSE,"Completion of MBudget"}</definedName>
    <definedName name="Linie_Antet" localSheetId="3">'[8]Match si Index'!$B$3:$G$3</definedName>
    <definedName name="Linie_Antet" localSheetId="5">'[9]Match si Index'!$B$3:$G$3</definedName>
    <definedName name="Linie_Antet" localSheetId="6">'[9]Match si Index'!$B$3:$G$3</definedName>
    <definedName name="Linie_Antet" localSheetId="1">'[8]Match si Index'!$B$3:$G$3</definedName>
    <definedName name="Linie_Antet" localSheetId="0">'[9]Match si Index'!$B$3:$G$3</definedName>
    <definedName name="Linie_Antet" localSheetId="9">'[8]Match si Index'!$B$3:$G$3</definedName>
    <definedName name="Linie_Antet">'[8]Match si Index'!$B$3:$G$3</definedName>
    <definedName name="loc_munca" localSheetId="2">#REF!</definedName>
    <definedName name="loc_munca" localSheetId="3">#REF!</definedName>
    <definedName name="loc_munca" localSheetId="7">#REF!</definedName>
    <definedName name="loc_munca" localSheetId="5">#REF!</definedName>
    <definedName name="loc_munca" localSheetId="6">#REF!</definedName>
    <definedName name="loc_munca" localSheetId="8">#REF!</definedName>
    <definedName name="loc_munca" localSheetId="1">#REF!</definedName>
    <definedName name="loc_munca" localSheetId="0">#REF!</definedName>
    <definedName name="loc_munca" localSheetId="9">#REF!</definedName>
    <definedName name="loc_munca">#REF!</definedName>
    <definedName name="Magazine" localSheetId="3">'[13]Fct. text+Vlookup'!$A$3:$B$6</definedName>
    <definedName name="Magazine" localSheetId="5">'[18]Fct. text+Vlookup'!$A$3:$B$6</definedName>
    <definedName name="Magazine" localSheetId="6">'[18]Fct. text+Vlookup'!$A$3:$B$6</definedName>
    <definedName name="Magazine" localSheetId="1">'[13]Fct. text+Vlookup'!$A$3:$B$6</definedName>
    <definedName name="Magazine" localSheetId="0">'[18]Fct. text+Vlookup'!$A$3:$B$6</definedName>
    <definedName name="Magazine" localSheetId="9">'[13]Fct. text+Vlookup'!$A$3:$B$6</definedName>
    <definedName name="Magazine">'[13]Fct. text+Vlookup'!$A$3:$B$6</definedName>
    <definedName name="Media">'[19]Functii de rotunjire'!#REF!</definedName>
    <definedName name="ncvfghdtr" localSheetId="4" hidden="1">{#N/A,#N/A,FALSE,"Completion of MBudget"}</definedName>
    <definedName name="ncvfghdtr" localSheetId="5" hidden="1">{#N/A,#N/A,FALSE,"Completion of MBudget"}</definedName>
    <definedName name="ncvfghdtr" localSheetId="6" hidden="1">{#N/A,#N/A,FALSE,"Completion of MBudget"}</definedName>
    <definedName name="ncvfghdtr" localSheetId="0" hidden="1">{#N/A,#N/A,FALSE,"Completion of MBudget"}</definedName>
    <definedName name="ncvfghdtr" localSheetId="9" hidden="1">{#N/A,#N/A,FALSE,"Completion of MBudget"}</definedName>
    <definedName name="ncvfghdtr" hidden="1">{#N/A,#N/A,FALSE,"Completion of MBudget"}</definedName>
    <definedName name="NOMENCLATOR" localSheetId="2">#REF!</definedName>
    <definedName name="Nomenclator" localSheetId="3">'[13]Fct. text+Vlookup'!$D$3:$F$10</definedName>
    <definedName name="Nomenclator" localSheetId="7">#REF!</definedName>
    <definedName name="NOMENCLATOR" localSheetId="5">#REF!</definedName>
    <definedName name="NOMENCLATOR" localSheetId="6">#REF!</definedName>
    <definedName name="Nomenclator" localSheetId="8">#REF!</definedName>
    <definedName name="Nomenclator" localSheetId="1">#REF!</definedName>
    <definedName name="NOMENCLATOR" localSheetId="0">#REF!</definedName>
    <definedName name="Nomenclator" localSheetId="9">#REF!</definedName>
    <definedName name="Nomenclator">#REF!</definedName>
    <definedName name="note" localSheetId="3">[10]Functii!$J$5:$J$8</definedName>
    <definedName name="note" localSheetId="5">[11]Functii!$J$5:$J$8</definedName>
    <definedName name="note" localSheetId="6">[11]Functii!$J$5:$J$8</definedName>
    <definedName name="note" localSheetId="1">[10]Functii!$J$5:$J$8</definedName>
    <definedName name="note" localSheetId="0">[11]Functii!$J$5:$J$8</definedName>
    <definedName name="note" localSheetId="9">[10]Functii!$J$5:$J$8</definedName>
    <definedName name="note">[10]Functii!$J$5:$J$8</definedName>
    <definedName name="Note_obtinute" localSheetId="2">'[17]1'!#REF!</definedName>
    <definedName name="Note_obtinute" localSheetId="3">[13]Rept!#REF!</definedName>
    <definedName name="Note_obtinute" localSheetId="7">[13]Rept!#REF!</definedName>
    <definedName name="Note_obtinute" localSheetId="5">'[17]1'!#REF!</definedName>
    <definedName name="Note_obtinute" localSheetId="6">'[17]1'!#REF!</definedName>
    <definedName name="Note_obtinute" localSheetId="8">[13]Rept!#REF!</definedName>
    <definedName name="Note_obtinute" localSheetId="1">[13]Rept!#REF!</definedName>
    <definedName name="Note_obtinute" localSheetId="0">'[17]1'!#REF!</definedName>
    <definedName name="Note_obtinute" localSheetId="9">[13]Rept!#REF!</definedName>
    <definedName name="Note_obtinute">[13]Rept!#REF!</definedName>
    <definedName name="Nr._cursanti" localSheetId="3">#REF!</definedName>
    <definedName name="Nr._cursanti" localSheetId="7">#REF!</definedName>
    <definedName name="Nr._cursanti" localSheetId="5">[12]Scenarii!$C$6</definedName>
    <definedName name="Nr._cursanti" localSheetId="6">[12]Scenarii!$C$6</definedName>
    <definedName name="Nr._cursanti" localSheetId="8">#REF!</definedName>
    <definedName name="Nr._cursanti" localSheetId="1">#REF!</definedName>
    <definedName name="Nr._cursanti" localSheetId="0">[12]Scenarii!$C$6</definedName>
    <definedName name="Nr._cursanti" localSheetId="9">#REF!</definedName>
    <definedName name="Nr._cursanti">#REF!</definedName>
    <definedName name="Nr._ore" localSheetId="3">#REF!</definedName>
    <definedName name="Nr._ore" localSheetId="7">#REF!</definedName>
    <definedName name="Nr._ore" localSheetId="5">[12]Scenarii!$C$8</definedName>
    <definedName name="Nr._ore" localSheetId="6">[12]Scenarii!$C$8</definedName>
    <definedName name="Nr._ore" localSheetId="8">#REF!</definedName>
    <definedName name="Nr._ore" localSheetId="1">#REF!</definedName>
    <definedName name="Nr._ore" localSheetId="0">[12]Scenarii!$C$8</definedName>
    <definedName name="Nr._ore" localSheetId="9">#REF!</definedName>
    <definedName name="Nr._ore">#REF!</definedName>
    <definedName name="Nume_Client" localSheetId="3">'[8]Hlookup 3'!$A$3:$F$3</definedName>
    <definedName name="Nume_Client" localSheetId="5">'[9]Hlookup 3'!$A$3:$F$3</definedName>
    <definedName name="Nume_Client" localSheetId="6">'[9]Hlookup 3'!$A$3:$F$3</definedName>
    <definedName name="Nume_Client" localSheetId="1">'[8]Hlookup 3'!$A$3:$F$3</definedName>
    <definedName name="Nume_Client" localSheetId="0">'[9]Hlookup 3'!$A$3:$F$3</definedName>
    <definedName name="Nume_Client" localSheetId="9">'[8]Hlookup 3'!$A$3:$F$3</definedName>
    <definedName name="Nume_Client">'[8]Hlookup 3'!$A$3:$F$3</definedName>
    <definedName name="Personal">'[20]Exemple Tabela de ipoteze'!$A$4:$H$25</definedName>
    <definedName name="Personal1" localSheetId="3">[4]Proiect!$A$2:$S$30</definedName>
    <definedName name="Personal1" localSheetId="5">[3]Proiect!$A$2:$S$30</definedName>
    <definedName name="Personal1" localSheetId="6">[3]Proiect!$A$2:$S$30</definedName>
    <definedName name="Personal1" localSheetId="1">[4]Proiect!$A$2:$S$30</definedName>
    <definedName name="Personal1" localSheetId="0">[3]Proiect!$A$2:$S$30</definedName>
    <definedName name="Personal1" localSheetId="9">[4]Proiect!$A$2:$S$30</definedName>
    <definedName name="Personal1">[4]Proiect!$A$2:$S$30</definedName>
    <definedName name="preturi2">#REF!</definedName>
    <definedName name="Produse" localSheetId="3">'[8]Hlookup 3'!$A$3:$A$12</definedName>
    <definedName name="Produse" localSheetId="5">'[9]Hlookup 3'!$A$3:$A$12</definedName>
    <definedName name="Produse" localSheetId="6">'[9]Hlookup 3'!$A$3:$A$12</definedName>
    <definedName name="Produse" localSheetId="1">'[8]Hlookup 3'!$A$3:$A$12</definedName>
    <definedName name="Produse" localSheetId="0">'[9]Hlookup 3'!$A$3:$A$12</definedName>
    <definedName name="Produse" localSheetId="9">'[8]Hlookup 3'!$A$3:$A$12</definedName>
    <definedName name="Produse">'[8]Hlookup 3'!$A$3:$A$12</definedName>
    <definedName name="produse2">#REF!</definedName>
    <definedName name="q" localSheetId="4" hidden="1">{#N/A,#N/A,FALSE,"Completion of MBudget"}</definedName>
    <definedName name="q" localSheetId="5" hidden="1">{#N/A,#N/A,FALSE,"Completion of MBudget"}</definedName>
    <definedName name="q" localSheetId="6" hidden="1">{#N/A,#N/A,FALSE,"Completion of MBudget"}</definedName>
    <definedName name="q" localSheetId="0" hidden="1">{#N/A,#N/A,FALSE,"Completion of MBudget"}</definedName>
    <definedName name="q" localSheetId="9" hidden="1">{#N/A,#N/A,FALSE,"Completion of MBudget"}</definedName>
    <definedName name="q" hidden="1">{#N/A,#N/A,FALSE,"Completion of MBudget"}</definedName>
    <definedName name="qq" localSheetId="4" hidden="1">#REF!</definedName>
    <definedName name="qq" localSheetId="2" hidden="1">#REF!</definedName>
    <definedName name="qq" localSheetId="7" hidden="1">#REF!</definedName>
    <definedName name="qq" localSheetId="5" hidden="1">#REF!</definedName>
    <definedName name="qq" localSheetId="6" hidden="1">#REF!</definedName>
    <definedName name="qq" localSheetId="8" hidden="1">#REF!</definedName>
    <definedName name="qq" localSheetId="0" hidden="1">#REF!</definedName>
    <definedName name="qq" localSheetId="9" hidden="1">#REF!</definedName>
    <definedName name="qq" hidden="1">#REF!</definedName>
    <definedName name="qqq" localSheetId="4" hidden="1">#REF!</definedName>
    <definedName name="qqq" localSheetId="2" hidden="1">#REF!</definedName>
    <definedName name="qqq" localSheetId="7" hidden="1">#REF!</definedName>
    <definedName name="qqq" localSheetId="5" hidden="1">#REF!</definedName>
    <definedName name="qqq" localSheetId="6" hidden="1">#REF!</definedName>
    <definedName name="qqq" localSheetId="8" hidden="1">#REF!</definedName>
    <definedName name="qqq" localSheetId="0" hidden="1">#REF!</definedName>
    <definedName name="qqq" localSheetId="9" hidden="1">#REF!</definedName>
    <definedName name="qqq" hidden="1">#REF!</definedName>
    <definedName name="qqwe" localSheetId="4" hidden="1">{#N/A,#N/A,FALSE,"Completion of MBudget"}</definedName>
    <definedName name="qqwe" localSheetId="5" hidden="1">{#N/A,#N/A,FALSE,"Completion of MBudget"}</definedName>
    <definedName name="qqwe" localSheetId="6" hidden="1">{#N/A,#N/A,FALSE,"Completion of MBudget"}</definedName>
    <definedName name="qqwe" localSheetId="0" hidden="1">{#N/A,#N/A,FALSE,"Completion of MBudget"}</definedName>
    <definedName name="qqwe" localSheetId="9" hidden="1">{#N/A,#N/A,FALSE,"Completion of MBudget"}</definedName>
    <definedName name="qqwe" hidden="1">{#N/A,#N/A,FALSE,"Completion of MBudget"}</definedName>
    <definedName name="qwerw" localSheetId="4" hidden="1">{#N/A,#N/A,FALSE,"Completion of MBudget"}</definedName>
    <definedName name="qwerw" localSheetId="5" hidden="1">{#N/A,#N/A,FALSE,"Completion of MBudget"}</definedName>
    <definedName name="qwerw" localSheetId="6" hidden="1">{#N/A,#N/A,FALSE,"Completion of MBudget"}</definedName>
    <definedName name="qwerw" localSheetId="0" hidden="1">{#N/A,#N/A,FALSE,"Completion of MBudget"}</definedName>
    <definedName name="qwerw" localSheetId="9" hidden="1">{#N/A,#N/A,FALSE,"Completion of MBudget"}</definedName>
    <definedName name="qwerw" hidden="1">{#N/A,#N/A,FALSE,"Completion of MBudget"}</definedName>
    <definedName name="qwq" localSheetId="4" hidden="1">{#N/A,#N/A,FALSE,"Completion of MBudget"}</definedName>
    <definedName name="qwq" localSheetId="5" hidden="1">{#N/A,#N/A,FALSE,"Completion of MBudget"}</definedName>
    <definedName name="qwq" localSheetId="6" hidden="1">{#N/A,#N/A,FALSE,"Completion of MBudget"}</definedName>
    <definedName name="qwq" localSheetId="0" hidden="1">{#N/A,#N/A,FALSE,"Completion of MBudget"}</definedName>
    <definedName name="qwq" localSheetId="9" hidden="1">{#N/A,#N/A,FALSE,"Completion of MBudget"}</definedName>
    <definedName name="qwq" hidden="1">{#N/A,#N/A,FALSE,"Completion of MBudget"}</definedName>
    <definedName name="qwwew" localSheetId="4" hidden="1">{#N/A,#N/A,FALSE,"Completion of MBudget"}</definedName>
    <definedName name="qwwew" localSheetId="5" hidden="1">{#N/A,#N/A,FALSE,"Completion of MBudget"}</definedName>
    <definedName name="qwwew" localSheetId="6" hidden="1">{#N/A,#N/A,FALSE,"Completion of MBudget"}</definedName>
    <definedName name="qwwew" localSheetId="0" hidden="1">{#N/A,#N/A,FALSE,"Completion of MBudget"}</definedName>
    <definedName name="qwwew" localSheetId="9" hidden="1">{#N/A,#N/A,FALSE,"Completion of MBudget"}</definedName>
    <definedName name="qwwew" hidden="1">{#N/A,#N/A,FALSE,"Completion of MBudget"}</definedName>
    <definedName name="RENTABILITATE" localSheetId="2">#REF!</definedName>
    <definedName name="RENTABILITATE" localSheetId="5">#REF!</definedName>
    <definedName name="RENTABILITATE" localSheetId="6">#REF!</definedName>
    <definedName name="RENTABILITATE" localSheetId="0">#REF!</definedName>
    <definedName name="RENTABILITATE" localSheetId="9">#REF!</definedName>
    <definedName name="RENTABILITATE">#REF!</definedName>
    <definedName name="rep" localSheetId="4" hidden="1">{#N/A,#N/A,FALSE,"Inhalt";#N/A,#N/A,FALSE,"Kommentar";#N/A,#N/A,FALSE,"Ergebnisrechnung";#N/A,#N/A,FALSE,"Bilanz";#N/A,#N/A,FALSE,"Umsatz";#N/A,#N/A,FALSE,"Absatz";#N/A,#N/A,FALSE,"Preise";#N/A,#N/A,FALSE,"DB absolut";#N/A,#N/A,FALSE,"DB2 je SGB";#N/A,#N/A,FALSE,"Kennzahlen";#N/A,#N/A,FALSE,"Investitionen"}</definedName>
    <definedName name="rep" localSheetId="5" hidden="1">{#N/A,#N/A,FALSE,"Inhalt";#N/A,#N/A,FALSE,"Kommentar";#N/A,#N/A,FALSE,"Ergebnisrechnung";#N/A,#N/A,FALSE,"Bilanz";#N/A,#N/A,FALSE,"Umsatz";#N/A,#N/A,FALSE,"Absatz";#N/A,#N/A,FALSE,"Preise";#N/A,#N/A,FALSE,"DB absolut";#N/A,#N/A,FALSE,"DB2 je SGB";#N/A,#N/A,FALSE,"Kennzahlen";#N/A,#N/A,FALSE,"Investitionen"}</definedName>
    <definedName name="rep" localSheetId="6" hidden="1">{#N/A,#N/A,FALSE,"Inhalt";#N/A,#N/A,FALSE,"Kommentar";#N/A,#N/A,FALSE,"Ergebnisrechnung";#N/A,#N/A,FALSE,"Bilanz";#N/A,#N/A,FALSE,"Umsatz";#N/A,#N/A,FALSE,"Absatz";#N/A,#N/A,FALSE,"Preise";#N/A,#N/A,FALSE,"DB absolut";#N/A,#N/A,FALSE,"DB2 je SGB";#N/A,#N/A,FALSE,"Kennzahlen";#N/A,#N/A,FALSE,"Investitionen"}</definedName>
    <definedName name="rep" localSheetId="0" hidden="1">{#N/A,#N/A,FALSE,"Inhalt";#N/A,#N/A,FALSE,"Kommentar";#N/A,#N/A,FALSE,"Ergebnisrechnung";#N/A,#N/A,FALSE,"Bilanz";#N/A,#N/A,FALSE,"Umsatz";#N/A,#N/A,FALSE,"Absatz";#N/A,#N/A,FALSE,"Preise";#N/A,#N/A,FALSE,"DB absolut";#N/A,#N/A,FALSE,"DB2 je SGB";#N/A,#N/A,FALSE,"Kennzahlen";#N/A,#N/A,FALSE,"Investitionen"}</definedName>
    <definedName name="rep" localSheetId="9" hidden="1">{#N/A,#N/A,FALSE,"Inhalt";#N/A,#N/A,FALSE,"Kommentar";#N/A,#N/A,FALSE,"Ergebnisrechnung";#N/A,#N/A,FALSE,"Bilanz";#N/A,#N/A,FALSE,"Umsatz";#N/A,#N/A,FALSE,"Absatz";#N/A,#N/A,FALSE,"Preise";#N/A,#N/A,FALSE,"DB absolut";#N/A,#N/A,FALSE,"DB2 je SGB";#N/A,#N/A,FALSE,"Kennzahlen";#N/A,#N/A,FALSE,"Investitionen"}</definedName>
    <definedName name="rep" hidden="1">{#N/A,#N/A,FALSE,"Inhalt";#N/A,#N/A,FALSE,"Kommentar";#N/A,#N/A,FALSE,"Ergebnisrechnung";#N/A,#N/A,FALSE,"Bilanz";#N/A,#N/A,FALSE,"Umsatz";#N/A,#N/A,FALSE,"Absatz";#N/A,#N/A,FALSE,"Preise";#N/A,#N/A,FALSE,"DB absolut";#N/A,#N/A,FALSE,"DB2 je SGB";#N/A,#N/A,FALSE,"Kennzahlen";#N/A,#N/A,FALSE,"Investitionen"}</definedName>
    <definedName name="Retele" localSheetId="2">'[21]3C'!#REF!</definedName>
    <definedName name="Retele" localSheetId="6">'[21]3C'!#REF!</definedName>
    <definedName name="Retele" localSheetId="0">'[21]3C'!#REF!</definedName>
    <definedName name="Retele" localSheetId="9">'[21]3C'!#REF!</definedName>
    <definedName name="Retele">'[21]3C'!#REF!</definedName>
    <definedName name="retpoueirt" localSheetId="4" hidden="1">{#N/A,#N/A,TRUE,"Inhalt";#N/A,#N/A,TRUE,"Kommentar";#N/A,#N/A,TRUE,"Ergebnisrechnung";#N/A,#N/A,TRUE,"Südzuckerschema";#N/A,#N/A,TRUE,"Bilanz";#N/A,#N/A,TRUE,"Verkaufsstatistik";#N/A,#N/A,TRUE,"Investitionen";#N/A,#N/A,TRUE,"Personal";#N/A,#N/A,TRUE,"Kennzahlen"}</definedName>
    <definedName name="retpoueirt" localSheetId="5" hidden="1">{#N/A,#N/A,TRUE,"Inhalt";#N/A,#N/A,TRUE,"Kommentar";#N/A,#N/A,TRUE,"Ergebnisrechnung";#N/A,#N/A,TRUE,"Südzuckerschema";#N/A,#N/A,TRUE,"Bilanz";#N/A,#N/A,TRUE,"Verkaufsstatistik";#N/A,#N/A,TRUE,"Investitionen";#N/A,#N/A,TRUE,"Personal";#N/A,#N/A,TRUE,"Kennzahlen"}</definedName>
    <definedName name="retpoueirt" localSheetId="6" hidden="1">{#N/A,#N/A,TRUE,"Inhalt";#N/A,#N/A,TRUE,"Kommentar";#N/A,#N/A,TRUE,"Ergebnisrechnung";#N/A,#N/A,TRUE,"Südzuckerschema";#N/A,#N/A,TRUE,"Bilanz";#N/A,#N/A,TRUE,"Verkaufsstatistik";#N/A,#N/A,TRUE,"Investitionen";#N/A,#N/A,TRUE,"Personal";#N/A,#N/A,TRUE,"Kennzahlen"}</definedName>
    <definedName name="retpoueirt" localSheetId="0" hidden="1">{#N/A,#N/A,TRUE,"Inhalt";#N/A,#N/A,TRUE,"Kommentar";#N/A,#N/A,TRUE,"Ergebnisrechnung";#N/A,#N/A,TRUE,"Südzuckerschema";#N/A,#N/A,TRUE,"Bilanz";#N/A,#N/A,TRUE,"Verkaufsstatistik";#N/A,#N/A,TRUE,"Investitionen";#N/A,#N/A,TRUE,"Personal";#N/A,#N/A,TRUE,"Kennzahlen"}</definedName>
    <definedName name="retpoueirt" localSheetId="9" hidden="1">{#N/A,#N/A,TRUE,"Inhalt";#N/A,#N/A,TRUE,"Kommentar";#N/A,#N/A,TRUE,"Ergebnisrechnung";#N/A,#N/A,TRUE,"Südzuckerschema";#N/A,#N/A,TRUE,"Bilanz";#N/A,#N/A,TRUE,"Verkaufsstatistik";#N/A,#N/A,TRUE,"Investitionen";#N/A,#N/A,TRUE,"Personal";#N/A,#N/A,TRUE,"Kennzahlen"}</definedName>
    <definedName name="retpoueirt" hidden="1">{#N/A,#N/A,TRUE,"Inhalt";#N/A,#N/A,TRUE,"Kommentar";#N/A,#N/A,TRUE,"Ergebnisrechnung";#N/A,#N/A,TRUE,"Südzuckerschema";#N/A,#N/A,TRUE,"Bilanz";#N/A,#N/A,TRUE,"Verkaufsstatistik";#N/A,#N/A,TRUE,"Investitionen";#N/A,#N/A,TRUE,"Personal";#N/A,#N/A,TRUE,"Kennzahlen"}</definedName>
    <definedName name="REZULTAT" localSheetId="3">#REF!</definedName>
    <definedName name="REZULTAT" localSheetId="7">#REF!</definedName>
    <definedName name="REZULTAT" localSheetId="5">[12]Scenarii!$C$15</definedName>
    <definedName name="REZULTAT" localSheetId="6">[12]Scenarii!$C$15</definedName>
    <definedName name="REZULTAT" localSheetId="8">#REF!</definedName>
    <definedName name="REZULTAT" localSheetId="1">#REF!</definedName>
    <definedName name="REZULTAT" localSheetId="0">[12]Scenarii!$C$15</definedName>
    <definedName name="REZULTAT" localSheetId="9">#REF!</definedName>
    <definedName name="REZULTAT">#REF!</definedName>
    <definedName name="sadfasfasdf" localSheetId="4" hidden="1">{#N/A,#N/A,FALSE,"Completion of MBudget"}</definedName>
    <definedName name="sadfasfasdf" localSheetId="5" hidden="1">{#N/A,#N/A,FALSE,"Completion of MBudget"}</definedName>
    <definedName name="sadfasfasdf" localSheetId="6" hidden="1">{#N/A,#N/A,FALSE,"Completion of MBudget"}</definedName>
    <definedName name="sadfasfasdf" localSheetId="0" hidden="1">{#N/A,#N/A,FALSE,"Completion of MBudget"}</definedName>
    <definedName name="sadfasfasdf" localSheetId="9" hidden="1">{#N/A,#N/A,FALSE,"Completion of MBudget"}</definedName>
    <definedName name="sadfasfasdf" hidden="1">{#N/A,#N/A,FALSE,"Completion of MBudget"}</definedName>
    <definedName name="Salariati" localSheetId="3">'[5]Proiect birotica'!$A$1:$E$9</definedName>
    <definedName name="Salariati" localSheetId="5">'[6]Proiect birotica'!$A$1:$E$9</definedName>
    <definedName name="Salariati" localSheetId="6">'[6]Proiect birotica'!$A$1:$E$9</definedName>
    <definedName name="Salariati" localSheetId="1">'[5]Proiect birotica'!$A$1:$E$9</definedName>
    <definedName name="Salariati" localSheetId="0">'[6]Proiect birotica'!$A$1:$E$9</definedName>
    <definedName name="Salariati" localSheetId="9">'[5]Proiect birotica'!$A$1:$E$9</definedName>
    <definedName name="Salariati">'[5]Proiect birotica'!$A$1:$E$9</definedName>
    <definedName name="salarii" localSheetId="2">[22]Validari!#REF!</definedName>
    <definedName name="Salarii" localSheetId="3">[4]Proiect!$L$68:$M$74</definedName>
    <definedName name="salarii" localSheetId="5">[22]Validari!#REF!</definedName>
    <definedName name="salarii" localSheetId="6">[22]Validari!#REF!</definedName>
    <definedName name="Salarii" localSheetId="1">[4]Proiect!$L$68:$M$74</definedName>
    <definedName name="salarii" localSheetId="0">[22]Validari!#REF!</definedName>
    <definedName name="Salarii" localSheetId="9">[4]Proiect!$L$68:$M$74</definedName>
    <definedName name="Salarii">[4]Proiect!$L$68:$M$74</definedName>
    <definedName name="Salarii_orare_profesori" localSheetId="3">#REF!</definedName>
    <definedName name="Salarii_orare_profesori" localSheetId="7">#REF!</definedName>
    <definedName name="Salarii_orare_profesori" localSheetId="5">[12]Scenarii!$C$10</definedName>
    <definedName name="Salarii_orare_profesori" localSheetId="6">[12]Scenarii!$C$10</definedName>
    <definedName name="Salarii_orare_profesori" localSheetId="8">#REF!</definedName>
    <definedName name="Salarii_orare_profesori" localSheetId="1">#REF!</definedName>
    <definedName name="Salarii_orare_profesori" localSheetId="0">[12]Scenarii!$C$10</definedName>
    <definedName name="Salarii_orare_profesori" localSheetId="9">#REF!</definedName>
    <definedName name="Salarii_orare_profesori">#REF!</definedName>
    <definedName name="Sarbatori" localSheetId="3">'[10]Date calendaristice'!$D$33:$E$38</definedName>
    <definedName name="Sarbatori" localSheetId="5">'[11]Date calendaristice'!$D$33:$E$38</definedName>
    <definedName name="Sarbatori" localSheetId="6">'[11]Date calendaristice'!$D$33:$E$38</definedName>
    <definedName name="Sarbatori" localSheetId="1">'[10]Date calendaristice'!$D$33:$E$38</definedName>
    <definedName name="Sarbatori" localSheetId="0">'[11]Date calendaristice'!$D$33:$E$38</definedName>
    <definedName name="Sarbatori" localSheetId="9">'[10]Date calendaristice'!$D$33:$E$38</definedName>
    <definedName name="Sarbatori">'[10]Date calendaristice'!$D$33:$E$38</definedName>
    <definedName name="sdfgdsfkgsdmkf" localSheetId="4" hidden="1">{#N/A,#N/A,FALSE,"Completion of MBudget"}</definedName>
    <definedName name="sdfgdsfkgsdmkf" localSheetId="5" hidden="1">{#N/A,#N/A,FALSE,"Completion of MBudget"}</definedName>
    <definedName name="sdfgdsfkgsdmkf" localSheetId="6" hidden="1">{#N/A,#N/A,FALSE,"Completion of MBudget"}</definedName>
    <definedName name="sdfgdsfkgsdmkf" localSheetId="0" hidden="1">{#N/A,#N/A,FALSE,"Completion of MBudget"}</definedName>
    <definedName name="sdfgdsfkgsdmkf" localSheetId="9" hidden="1">{#N/A,#N/A,FALSE,"Completion of MBudget"}</definedName>
    <definedName name="sdfgdsfkgsdmkf" hidden="1">{#N/A,#N/A,FALSE,"Completion of MBudget"}</definedName>
    <definedName name="sdfgsdfbsdf" localSheetId="4" hidden="1">{#N/A,#N/A,FALSE,"Completion of MBudget"}</definedName>
    <definedName name="sdfgsdfbsdf" localSheetId="5" hidden="1">{#N/A,#N/A,FALSE,"Completion of MBudget"}</definedName>
    <definedName name="sdfgsdfbsdf" localSheetId="6" hidden="1">{#N/A,#N/A,FALSE,"Completion of MBudget"}</definedName>
    <definedName name="sdfgsdfbsdf" localSheetId="0" hidden="1">{#N/A,#N/A,FALSE,"Completion of MBudget"}</definedName>
    <definedName name="sdfgsdfbsdf" localSheetId="9" hidden="1">{#N/A,#N/A,FALSE,"Completion of MBudget"}</definedName>
    <definedName name="sdfgsdfbsdf" hidden="1">{#N/A,#N/A,FALSE,"Completion of MBudget"}</definedName>
    <definedName name="sdfsdfsdgf" localSheetId="4" hidden="1">{#N/A,#N/A,FALSE,"Completion of MBudget"}</definedName>
    <definedName name="sdfsdfsdgf" localSheetId="5" hidden="1">{#N/A,#N/A,FALSE,"Completion of MBudget"}</definedName>
    <definedName name="sdfsdfsdgf" localSheetId="6" hidden="1">{#N/A,#N/A,FALSE,"Completion of MBudget"}</definedName>
    <definedName name="sdfsdfsdgf" localSheetId="0" hidden="1">{#N/A,#N/A,FALSE,"Completion of MBudget"}</definedName>
    <definedName name="sdfsdfsdgf" localSheetId="9" hidden="1">{#N/A,#N/A,FALSE,"Completion of MBudget"}</definedName>
    <definedName name="sdfsdfsdgf" hidden="1">{#N/A,#N/A,FALSE,"Completion of MBudget"}</definedName>
    <definedName name="sssss" localSheetId="9" hidden="1">{#N/A,#N/A,TRUE,"Inhalt";#N/A,#N/A,TRUE,"Kommentar";#N/A,#N/A,TRUE,"Ergebnisrechnung";#N/A,#N/A,TRUE,"Umsatz";#N/A,#N/A,TRUE,"Absatz";#N/A,#N/A,TRUE,"Preise";#N/A,#N/A,TRUE,"DB absolut";#N/A,#N/A,TRUE,"DB je Einheit";#N/A,#N/A,TRUE,"Kennzahlen";#N/A,#N/A,TRUE,"Bilanz";#N/A,#N/A,TRUE,"Investitionen"}</definedName>
    <definedName name="sssss" hidden="1">{#N/A,#N/A,TRUE,"Inhalt";#N/A,#N/A,TRUE,"Kommentar";#N/A,#N/A,TRUE,"Ergebnisrechnung";#N/A,#N/A,TRUE,"Umsatz";#N/A,#N/A,TRUE,"Absatz";#N/A,#N/A,TRUE,"Preise";#N/A,#N/A,TRUE,"DB absolut";#N/A,#N/A,TRUE,"DB je Einheit";#N/A,#N/A,TRUE,"Kennzahlen";#N/A,#N/A,TRUE,"Bilanz";#N/A,#N/A,TRUE,"Investitionen"}</definedName>
    <definedName name="Studii" localSheetId="3">[4]Proiect!$K$46:$L$54</definedName>
    <definedName name="Studii" localSheetId="5">[3]Proiect!$K$46:$L$54</definedName>
    <definedName name="Studii" localSheetId="6">[3]Proiect!$K$46:$L$54</definedName>
    <definedName name="Studii" localSheetId="1">[4]Proiect!$K$46:$L$54</definedName>
    <definedName name="Studii" localSheetId="0">[3]Proiect!$K$46:$L$54</definedName>
    <definedName name="Studii" localSheetId="9">[4]Proiect!$K$46:$L$54</definedName>
    <definedName name="Studii">[4]Proiect!$K$46:$L$54</definedName>
    <definedName name="Suma_depusa_lunar">#REF!</definedName>
    <definedName name="Suma_obtinuta_la_final">#REF!</definedName>
    <definedName name="tabel" localSheetId="2">#REF!</definedName>
    <definedName name="tabel" localSheetId="3">#REF!</definedName>
    <definedName name="tabel" localSheetId="7">#REF!</definedName>
    <definedName name="tabel" localSheetId="5">#REF!</definedName>
    <definedName name="tabel" localSheetId="6">#REF!</definedName>
    <definedName name="tabel" localSheetId="8">#REF!</definedName>
    <definedName name="tabel" localSheetId="0">#REF!</definedName>
    <definedName name="tabel" localSheetId="9">#REF!</definedName>
    <definedName name="tabel">#REF!</definedName>
    <definedName name="Tabel_consultare_orizontala" localSheetId="3">'[8]Hlookup 1'!$B$4:$J$6</definedName>
    <definedName name="Tabel_consultare_orizontala" localSheetId="5">'[9]Hlookup 1'!$B$4:$J$6</definedName>
    <definedName name="Tabel_consultare_orizontala" localSheetId="6">'[9]Hlookup 1'!$B$4:$J$6</definedName>
    <definedName name="Tabel_consultare_orizontala" localSheetId="1">'[8]Hlookup 1'!$B$4:$J$6</definedName>
    <definedName name="Tabel_consultare_orizontala" localSheetId="0">'[9]Hlookup 1'!$B$4:$J$6</definedName>
    <definedName name="Tabel_consultare_orizontala" localSheetId="9">'[8]Hlookup 1'!$B$4:$J$6</definedName>
    <definedName name="Tabel_consultare_orizontala">'[8]Hlookup 1'!$B$4:$J$6</definedName>
    <definedName name="Tarife" localSheetId="3">'[8]Recap V H I'!$B$12:$F$33</definedName>
    <definedName name="Tarife" localSheetId="5">'[9]Recap V H I'!$B$12:$F$33</definedName>
    <definedName name="Tarife" localSheetId="6">'[9]Recap V H I'!$B$12:$F$33</definedName>
    <definedName name="Tarife" localSheetId="1">'[8]Recap V H I'!$B$12:$F$33</definedName>
    <definedName name="Tarife" localSheetId="0">'[9]Recap V H I'!$B$12:$F$33</definedName>
    <definedName name="Tarife" localSheetId="9">'[8]Recap V H I'!$B$12:$F$33</definedName>
    <definedName name="Tarife">'[8]Recap V H I'!$B$12:$F$33</definedName>
    <definedName name="Tarife1">'[23]Recap V H I'!$B$12:$F$33</definedName>
    <definedName name="Taxa_curs" localSheetId="3">#REF!</definedName>
    <definedName name="Taxa_curs" localSheetId="7">#REF!</definedName>
    <definedName name="Taxa_curs" localSheetId="5">[12]Scenarii!$C$7</definedName>
    <definedName name="Taxa_curs" localSheetId="6">[12]Scenarii!$C$7</definedName>
    <definedName name="Taxa_curs" localSheetId="8">#REF!</definedName>
    <definedName name="Taxa_curs" localSheetId="1">#REF!</definedName>
    <definedName name="Taxa_curs" localSheetId="0">[12]Scenarii!$C$7</definedName>
    <definedName name="Taxa_curs" localSheetId="9">#REF!</definedName>
    <definedName name="Taxa_curs">#REF!</definedName>
    <definedName name="test">[3]Proiect!$A$2:$L$30</definedName>
    <definedName name="TextRefCopyRangeCount" hidden="1">3</definedName>
    <definedName name="Trimestrul1" localSheetId="2">#REF!</definedName>
    <definedName name="Trimestrul1" localSheetId="3">#REF!</definedName>
    <definedName name="Trimestrul1" localSheetId="7">#REF!</definedName>
    <definedName name="Trimestrul1" localSheetId="5">#REF!</definedName>
    <definedName name="Trimestrul1" localSheetId="6">#REF!</definedName>
    <definedName name="Trimestrul1" localSheetId="8">#REF!</definedName>
    <definedName name="Trimestrul1" localSheetId="1">#REF!</definedName>
    <definedName name="Trimestrul1" localSheetId="0">#REF!</definedName>
    <definedName name="Trimestrul1" localSheetId="9">#REF!</definedName>
    <definedName name="Trimestrul1">#REF!</definedName>
    <definedName name="Trimestrul2" localSheetId="2">#REF!</definedName>
    <definedName name="Trimestrul2" localSheetId="3">#REF!</definedName>
    <definedName name="Trimestrul2" localSheetId="7">#REF!</definedName>
    <definedName name="Trimestrul2" localSheetId="5">#REF!</definedName>
    <definedName name="Trimestrul2" localSheetId="6">#REF!</definedName>
    <definedName name="Trimestrul2" localSheetId="8">#REF!</definedName>
    <definedName name="Trimestrul2" localSheetId="1">#REF!</definedName>
    <definedName name="Trimestrul2" localSheetId="0">#REF!</definedName>
    <definedName name="Trimestrul2" localSheetId="9">#REF!</definedName>
    <definedName name="Trimestrul2">#REF!</definedName>
    <definedName name="Trimestrul3" localSheetId="2">#REF!</definedName>
    <definedName name="Trimestrul3" localSheetId="3">#REF!</definedName>
    <definedName name="Trimestrul3" localSheetId="7">#REF!</definedName>
    <definedName name="Trimestrul3" localSheetId="5">#REF!</definedName>
    <definedName name="Trimestrul3" localSheetId="6">#REF!</definedName>
    <definedName name="Trimestrul3" localSheetId="8">#REF!</definedName>
    <definedName name="Trimestrul3" localSheetId="1">#REF!</definedName>
    <definedName name="Trimestrul3" localSheetId="0">#REF!</definedName>
    <definedName name="Trimestrul3" localSheetId="9">#REF!</definedName>
    <definedName name="Trimestrul3">#REF!</definedName>
    <definedName name="Trimestrul4" localSheetId="2">#REF!</definedName>
    <definedName name="Trimestrul4" localSheetId="3">#REF!</definedName>
    <definedName name="Trimestrul4" localSheetId="7">#REF!</definedName>
    <definedName name="Trimestrul4" localSheetId="5">#REF!</definedName>
    <definedName name="Trimestrul4" localSheetId="6">#REF!</definedName>
    <definedName name="Trimestrul4" localSheetId="8">#REF!</definedName>
    <definedName name="Trimestrul4" localSheetId="1">#REF!</definedName>
    <definedName name="Trimestrul4" localSheetId="0">#REF!</definedName>
    <definedName name="Trimestrul4" localSheetId="9">#REF!</definedName>
    <definedName name="Trimestrul4">#REF!</definedName>
    <definedName name="V" localSheetId="4" hidden="1">{#N/A,#N/A,FALSE,"Completion of MBudget"}</definedName>
    <definedName name="V" localSheetId="5" hidden="1">{#N/A,#N/A,FALSE,"Completion of MBudget"}</definedName>
    <definedName name="V" localSheetId="6" hidden="1">{#N/A,#N/A,FALSE,"Completion of MBudget"}</definedName>
    <definedName name="V" localSheetId="0" hidden="1">{#N/A,#N/A,FALSE,"Completion of MBudget"}</definedName>
    <definedName name="V" localSheetId="9" hidden="1">{#N/A,#N/A,FALSE,"Completion of MBudget"}</definedName>
    <definedName name="V" hidden="1">{#N/A,#N/A,FALSE,"Completion of MBudget"}</definedName>
    <definedName name="val_euro">'[24]Adrese relative si absolute'!$H$9:$H$17</definedName>
    <definedName name="Valoare_vanz_euro" localSheetId="5">#REF!</definedName>
    <definedName name="Valoare_vanz_euro" localSheetId="6">#REF!</definedName>
    <definedName name="Valoare_vanz_euro">#REF!</definedName>
    <definedName name="valoareeuro">'[25]Adrese absolute si relative'!$H$9:$H$17</definedName>
    <definedName name="Valori" localSheetId="3">[4]Proiect!$A$33:$E$58</definedName>
    <definedName name="Valori" localSheetId="5">[3]Proiect!$A$33:$E$58</definedName>
    <definedName name="Valori" localSheetId="6">[3]Proiect!$A$33:$E$58</definedName>
    <definedName name="Valori" localSheetId="1">[4]Proiect!$A$33:$E$58</definedName>
    <definedName name="Valori" localSheetId="0">[3]Proiect!$A$33:$E$58</definedName>
    <definedName name="Valori" localSheetId="9">[4]Proiect!$A$33:$E$58</definedName>
    <definedName name="Valori">[4]Proiect!$A$33:$E$58</definedName>
    <definedName name="vanzari">#REF!</definedName>
    <definedName name="VEN" localSheetId="3">[10]Functii!$I$13</definedName>
    <definedName name="VEN" localSheetId="5">[11]Functii!$I$13</definedName>
    <definedName name="VEN" localSheetId="6">[11]Functii!$I$13</definedName>
    <definedName name="VEN" localSheetId="1">[10]Functii!$I$13</definedName>
    <definedName name="VEN" localSheetId="0">[11]Functii!$I$13</definedName>
    <definedName name="VEN" localSheetId="9">[10]Functii!$I$13</definedName>
    <definedName name="VEN">[10]Functii!$I$13</definedName>
    <definedName name="VENITURI" localSheetId="3">#REF!</definedName>
    <definedName name="VENITURI" localSheetId="7">#REF!</definedName>
    <definedName name="VENITURI" localSheetId="5">[12]Scenarii!$C$9</definedName>
    <definedName name="Venituri" localSheetId="6">#REF!</definedName>
    <definedName name="VENITURI" localSheetId="8">#REF!</definedName>
    <definedName name="VENITURI" localSheetId="1">#REF!</definedName>
    <definedName name="VENITURI" localSheetId="0">[12]Scenarii!$C$9</definedName>
    <definedName name="VENITURI" localSheetId="9">#REF!</definedName>
    <definedName name="VENITURI">#REF!</definedName>
    <definedName name="Venituri_exploatare">#REF!</definedName>
    <definedName name="vvvvvv" localSheetId="4" hidden="1">{#N/A,#N/A,TRUE,"Inhalt";#N/A,#N/A,TRUE,"Kommentar";#N/A,#N/A,TRUE,"Ergebnisrechnung";#N/A,#N/A,TRUE,"Umsatz";#N/A,#N/A,TRUE,"Absatz";#N/A,#N/A,TRUE,"Preise";#N/A,#N/A,TRUE,"DB absolut";#N/A,#N/A,TRUE,"DB je Einheit";#N/A,#N/A,TRUE,"Kennzahlen";#N/A,#N/A,TRUE,"Bilanz";#N/A,#N/A,TRUE,"Investitionen"}</definedName>
    <definedName name="vvvvvv" localSheetId="5" hidden="1">{#N/A,#N/A,TRUE,"Inhalt";#N/A,#N/A,TRUE,"Kommentar";#N/A,#N/A,TRUE,"Ergebnisrechnung";#N/A,#N/A,TRUE,"Umsatz";#N/A,#N/A,TRUE,"Absatz";#N/A,#N/A,TRUE,"Preise";#N/A,#N/A,TRUE,"DB absolut";#N/A,#N/A,TRUE,"DB je Einheit";#N/A,#N/A,TRUE,"Kennzahlen";#N/A,#N/A,TRUE,"Bilanz";#N/A,#N/A,TRUE,"Investitionen"}</definedName>
    <definedName name="vvvvvv" localSheetId="6" hidden="1">{#N/A,#N/A,TRUE,"Inhalt";#N/A,#N/A,TRUE,"Kommentar";#N/A,#N/A,TRUE,"Ergebnisrechnung";#N/A,#N/A,TRUE,"Umsatz";#N/A,#N/A,TRUE,"Absatz";#N/A,#N/A,TRUE,"Preise";#N/A,#N/A,TRUE,"DB absolut";#N/A,#N/A,TRUE,"DB je Einheit";#N/A,#N/A,TRUE,"Kennzahlen";#N/A,#N/A,TRUE,"Bilanz";#N/A,#N/A,TRUE,"Investitionen"}</definedName>
    <definedName name="vvvvvv" localSheetId="0" hidden="1">{#N/A,#N/A,TRUE,"Inhalt";#N/A,#N/A,TRUE,"Kommentar";#N/A,#N/A,TRUE,"Ergebnisrechnung";#N/A,#N/A,TRUE,"Umsatz";#N/A,#N/A,TRUE,"Absatz";#N/A,#N/A,TRUE,"Preise";#N/A,#N/A,TRUE,"DB absolut";#N/A,#N/A,TRUE,"DB je Einheit";#N/A,#N/A,TRUE,"Kennzahlen";#N/A,#N/A,TRUE,"Bilanz";#N/A,#N/A,TRUE,"Investitionen"}</definedName>
    <definedName name="vvvvvv" localSheetId="9" hidden="1">{#N/A,#N/A,TRUE,"Inhalt";#N/A,#N/A,TRUE,"Kommentar";#N/A,#N/A,TRUE,"Ergebnisrechnung";#N/A,#N/A,TRUE,"Umsatz";#N/A,#N/A,TRUE,"Absatz";#N/A,#N/A,TRUE,"Preise";#N/A,#N/A,TRUE,"DB absolut";#N/A,#N/A,TRUE,"DB je Einheit";#N/A,#N/A,TRUE,"Kennzahlen";#N/A,#N/A,TRUE,"Bilanz";#N/A,#N/A,TRUE,"Investitionen"}</definedName>
    <definedName name="vvvvvv" hidden="1">{#N/A,#N/A,TRUE,"Inhalt";#N/A,#N/A,TRUE,"Kommentar";#N/A,#N/A,TRUE,"Ergebnisrechnung";#N/A,#N/A,TRUE,"Umsatz";#N/A,#N/A,TRUE,"Absatz";#N/A,#N/A,TRUE,"Preise";#N/A,#N/A,TRUE,"DB absolut";#N/A,#N/A,TRUE,"DB je Einheit";#N/A,#N/A,TRUE,"Kennzahlen";#N/A,#N/A,TRUE,"Bilanz";#N/A,#N/A,TRUE,"Investitionen"}</definedName>
    <definedName name="vxcbxcvb" localSheetId="4" hidden="1">{#N/A,#N/A,FALSE,"Completion of MBudget"}</definedName>
    <definedName name="vxcbxcvb" localSheetId="5" hidden="1">{#N/A,#N/A,FALSE,"Completion of MBudget"}</definedName>
    <definedName name="vxcbxcvb" localSheetId="6" hidden="1">{#N/A,#N/A,FALSE,"Completion of MBudget"}</definedName>
    <definedName name="vxcbxcvb" localSheetId="0" hidden="1">{#N/A,#N/A,FALSE,"Completion of MBudget"}</definedName>
    <definedName name="vxcbxcvb" localSheetId="9" hidden="1">{#N/A,#N/A,FALSE,"Completion of MBudget"}</definedName>
    <definedName name="vxcbxcvb" hidden="1">{#N/A,#N/A,FALSE,"Completion of MBudget"}</definedName>
    <definedName name="wertet" localSheetId="4" hidden="1">{#N/A,#N/A,FALSE,"Inhalt 1. Fassung";#N/A,#N/A,FALSE,"Ergebnisrechnung";#N/A,#N/A,FALSE,"Bilanz";#N/A,#N/A,FALSE,"Personal"}</definedName>
    <definedName name="wertet" localSheetId="5" hidden="1">{#N/A,#N/A,FALSE,"Inhalt 1. Fassung";#N/A,#N/A,FALSE,"Ergebnisrechnung";#N/A,#N/A,FALSE,"Bilanz";#N/A,#N/A,FALSE,"Personal"}</definedName>
    <definedName name="wertet" localSheetId="6" hidden="1">{#N/A,#N/A,FALSE,"Inhalt 1. Fassung";#N/A,#N/A,FALSE,"Ergebnisrechnung";#N/A,#N/A,FALSE,"Bilanz";#N/A,#N/A,FALSE,"Personal"}</definedName>
    <definedName name="wertet" localSheetId="0" hidden="1">{#N/A,#N/A,FALSE,"Inhalt 1. Fassung";#N/A,#N/A,FALSE,"Ergebnisrechnung";#N/A,#N/A,FALSE,"Bilanz";#N/A,#N/A,FALSE,"Personal"}</definedName>
    <definedName name="wertet" localSheetId="9" hidden="1">{#N/A,#N/A,FALSE,"Inhalt 1. Fassung";#N/A,#N/A,FALSE,"Ergebnisrechnung";#N/A,#N/A,FALSE,"Bilanz";#N/A,#N/A,FALSE,"Personal"}</definedName>
    <definedName name="wertet" hidden="1">{#N/A,#N/A,FALSE,"Inhalt 1. Fassung";#N/A,#N/A,FALSE,"Ergebnisrechnung";#N/A,#N/A,FALSE,"Bilanz";#N/A,#N/A,FALSE,"Personal"}</definedName>
    <definedName name="wqrdqw" localSheetId="4" hidden="1">{#N/A,#N/A,FALSE,"Completion of MBudget"}</definedName>
    <definedName name="wqrdqw" localSheetId="5" hidden="1">{#N/A,#N/A,FALSE,"Completion of MBudget"}</definedName>
    <definedName name="wqrdqw" localSheetId="6" hidden="1">{#N/A,#N/A,FALSE,"Completion of MBudget"}</definedName>
    <definedName name="wqrdqw" localSheetId="0" hidden="1">{#N/A,#N/A,FALSE,"Completion of MBudget"}</definedName>
    <definedName name="wqrdqw" localSheetId="9" hidden="1">{#N/A,#N/A,FALSE,"Completion of MBudget"}</definedName>
    <definedName name="wqrdqw" hidden="1">{#N/A,#N/A,FALSE,"Completion of MBudget"}</definedName>
    <definedName name="wrn.MB._.Petö." localSheetId="4" hidden="1">{#N/A,#N/A,FALSE,"Inhalt";#N/A,#N/A,FALSE,"Kommentar";#N/A,#N/A,FALSE,"Ergebnisrechnung";#N/A,#N/A,FALSE,"Umsatz";#N/A,#N/A,FALSE,"Absatz";#N/A,#N/A,FALSE,"Preise";#N/A,#N/A,FALSE,"DB absolut";#N/A,#N/A,FALSE,"DB je Einheit";#N/A,#N/A,FALSE,"Bilanz"}</definedName>
    <definedName name="wrn.MB._.Petö." localSheetId="5" hidden="1">{#N/A,#N/A,FALSE,"Inhalt";#N/A,#N/A,FALSE,"Kommentar";#N/A,#N/A,FALSE,"Ergebnisrechnung";#N/A,#N/A,FALSE,"Umsatz";#N/A,#N/A,FALSE,"Absatz";#N/A,#N/A,FALSE,"Preise";#N/A,#N/A,FALSE,"DB absolut";#N/A,#N/A,FALSE,"DB je Einheit";#N/A,#N/A,FALSE,"Bilanz"}</definedName>
    <definedName name="wrn.MB._.Petö." localSheetId="6" hidden="1">{#N/A,#N/A,FALSE,"Inhalt";#N/A,#N/A,FALSE,"Kommentar";#N/A,#N/A,FALSE,"Ergebnisrechnung";#N/A,#N/A,FALSE,"Umsatz";#N/A,#N/A,FALSE,"Absatz";#N/A,#N/A,FALSE,"Preise";#N/A,#N/A,FALSE,"DB absolut";#N/A,#N/A,FALSE,"DB je Einheit";#N/A,#N/A,FALSE,"Bilanz"}</definedName>
    <definedName name="wrn.MB._.Petö." localSheetId="0" hidden="1">{#N/A,#N/A,FALSE,"Inhalt";#N/A,#N/A,FALSE,"Kommentar";#N/A,#N/A,FALSE,"Ergebnisrechnung";#N/A,#N/A,FALSE,"Umsatz";#N/A,#N/A,FALSE,"Absatz";#N/A,#N/A,FALSE,"Preise";#N/A,#N/A,FALSE,"DB absolut";#N/A,#N/A,FALSE,"DB je Einheit";#N/A,#N/A,FALSE,"Bilanz"}</definedName>
    <definedName name="wrn.MB._.Petö." localSheetId="9" hidden="1">{#N/A,#N/A,FALSE,"Inhalt";#N/A,#N/A,FALSE,"Kommentar";#N/A,#N/A,FALSE,"Ergebnisrechnung";#N/A,#N/A,FALSE,"Umsatz";#N/A,#N/A,FALSE,"Absatz";#N/A,#N/A,FALSE,"Preise";#N/A,#N/A,FALSE,"DB absolut";#N/A,#N/A,FALSE,"DB je Einheit";#N/A,#N/A,FALSE,"Bilanz"}</definedName>
    <definedName name="wrn.MB._.Petö." hidden="1">{#N/A,#N/A,FALSE,"Inhalt";#N/A,#N/A,FALSE,"Kommentar";#N/A,#N/A,FALSE,"Ergebnisrechnung";#N/A,#N/A,FALSE,"Umsatz";#N/A,#N/A,FALSE,"Absatz";#N/A,#N/A,FALSE,"Preise";#N/A,#N/A,FALSE,"DB absolut";#N/A,#N/A,FALSE,"DB je Einheit";#N/A,#N/A,FALSE,"Bilanz"}</definedName>
    <definedName name="wrn.Monatsbericht._.AMV." localSheetId="4" hidden="1">{#N/A,#N/A,FALSE,"Inhalt";#N/A,#N/A,FALSE,"Kommentar";#N/A,#N/A,FALSE,"Ergebnisrechnung";#N/A,#N/A,FALSE,"Bilanz";#N/A,#N/A,FALSE,"Umsatz";#N/A,#N/A,FALSE,"Absatz";#N/A,#N/A,FALSE,"Preise";#N/A,#N/A,FALSE,"DB absolut";#N/A,#N/A,FALSE,"DB2 je SGB";#N/A,#N/A,FALSE,"Kennzahlen";#N/A,#N/A,FALSE,"Investitionen"}</definedName>
    <definedName name="wrn.Monatsbericht._.AMV." localSheetId="5" hidden="1">{#N/A,#N/A,FALSE,"Inhalt";#N/A,#N/A,FALSE,"Kommentar";#N/A,#N/A,FALSE,"Ergebnisrechnung";#N/A,#N/A,FALSE,"Bilanz";#N/A,#N/A,FALSE,"Umsatz";#N/A,#N/A,FALSE,"Absatz";#N/A,#N/A,FALSE,"Preise";#N/A,#N/A,FALSE,"DB absolut";#N/A,#N/A,FALSE,"DB2 je SGB";#N/A,#N/A,FALSE,"Kennzahlen";#N/A,#N/A,FALSE,"Investitionen"}</definedName>
    <definedName name="wrn.Monatsbericht._.AMV." localSheetId="6" hidden="1">{#N/A,#N/A,FALSE,"Inhalt";#N/A,#N/A,FALSE,"Kommentar";#N/A,#N/A,FALSE,"Ergebnisrechnung";#N/A,#N/A,FALSE,"Bilanz";#N/A,#N/A,FALSE,"Umsatz";#N/A,#N/A,FALSE,"Absatz";#N/A,#N/A,FALSE,"Preise";#N/A,#N/A,FALSE,"DB absolut";#N/A,#N/A,FALSE,"DB2 je SGB";#N/A,#N/A,FALSE,"Kennzahlen";#N/A,#N/A,FALSE,"Investitionen"}</definedName>
    <definedName name="wrn.Monatsbericht._.AMV." localSheetId="0" hidden="1">{#N/A,#N/A,FALSE,"Inhalt";#N/A,#N/A,FALSE,"Kommentar";#N/A,#N/A,FALSE,"Ergebnisrechnung";#N/A,#N/A,FALSE,"Bilanz";#N/A,#N/A,FALSE,"Umsatz";#N/A,#N/A,FALSE,"Absatz";#N/A,#N/A,FALSE,"Preise";#N/A,#N/A,FALSE,"DB absolut";#N/A,#N/A,FALSE,"DB2 je SGB";#N/A,#N/A,FALSE,"Kennzahlen";#N/A,#N/A,FALSE,"Investitionen"}</definedName>
    <definedName name="wrn.Monatsbericht._.AMV." localSheetId="9" hidden="1">{#N/A,#N/A,FALSE,"Inhalt";#N/A,#N/A,FALSE,"Kommentar";#N/A,#N/A,FALSE,"Ergebnisrechnung";#N/A,#N/A,FALSE,"Bilanz";#N/A,#N/A,FALSE,"Umsatz";#N/A,#N/A,FALSE,"Absatz";#N/A,#N/A,FALSE,"Preise";#N/A,#N/A,FALSE,"DB absolut";#N/A,#N/A,FALSE,"DB2 je SGB";#N/A,#N/A,FALSE,"Kennzahlen";#N/A,#N/A,FALSE,"Investitionen"}</definedName>
    <definedName name="wrn.Monatsbericht._.AMV." hidden="1">{#N/A,#N/A,FALSE,"Inhalt";#N/A,#N/A,FALSE,"Kommentar";#N/A,#N/A,FALSE,"Ergebnisrechnung";#N/A,#N/A,FALSE,"Bilanz";#N/A,#N/A,FALSE,"Umsatz";#N/A,#N/A,FALSE,"Absatz";#N/A,#N/A,FALSE,"Preise";#N/A,#N/A,FALSE,"DB absolut";#N/A,#N/A,FALSE,"DB2 je SGB";#N/A,#N/A,FALSE,"Kennzahlen";#N/A,#N/A,FALSE,"Investitionen"}</definedName>
    <definedName name="wrn.Monatsbericht._.gesamt." localSheetId="4" hidden="1">{#N/A,#N/A,TRUE,"Inhalt";#N/A,#N/A,TRUE,"Kommentar";#N/A,#N/A,TRUE,"Ergebnisrechnung";#N/A,#N/A,TRUE,"Umsatz";#N/A,#N/A,TRUE,"Absatz";#N/A,#N/A,TRUE,"Preise";#N/A,#N/A,TRUE,"DB absolut";#N/A,#N/A,TRUE,"DB je Einheit";#N/A,#N/A,TRUE,"Kennzahlen";#N/A,#N/A,TRUE,"Bilanz";#N/A,#N/A,TRUE,"Investitionen"}</definedName>
    <definedName name="wrn.Monatsbericht._.gesamt." localSheetId="5" hidden="1">{#N/A,#N/A,TRUE,"Inhalt";#N/A,#N/A,TRUE,"Kommentar";#N/A,#N/A,TRUE,"Ergebnisrechnung";#N/A,#N/A,TRUE,"Umsatz";#N/A,#N/A,TRUE,"Absatz";#N/A,#N/A,TRUE,"Preise";#N/A,#N/A,TRUE,"DB absolut";#N/A,#N/A,TRUE,"DB je Einheit";#N/A,#N/A,TRUE,"Kennzahlen";#N/A,#N/A,TRUE,"Bilanz";#N/A,#N/A,TRUE,"Investitionen"}</definedName>
    <definedName name="wrn.Monatsbericht._.gesamt." localSheetId="6" hidden="1">{#N/A,#N/A,TRUE,"Inhalt";#N/A,#N/A,TRUE,"Kommentar";#N/A,#N/A,TRUE,"Ergebnisrechnung";#N/A,#N/A,TRUE,"Umsatz";#N/A,#N/A,TRUE,"Absatz";#N/A,#N/A,TRUE,"Preise";#N/A,#N/A,TRUE,"DB absolut";#N/A,#N/A,TRUE,"DB je Einheit";#N/A,#N/A,TRUE,"Kennzahlen";#N/A,#N/A,TRUE,"Bilanz";#N/A,#N/A,TRUE,"Investitionen"}</definedName>
    <definedName name="wrn.Monatsbericht._.gesamt." localSheetId="0" hidden="1">{#N/A,#N/A,TRUE,"Inhalt";#N/A,#N/A,TRUE,"Kommentar";#N/A,#N/A,TRUE,"Ergebnisrechnung";#N/A,#N/A,TRUE,"Umsatz";#N/A,#N/A,TRUE,"Absatz";#N/A,#N/A,TRUE,"Preise";#N/A,#N/A,TRUE,"DB absolut";#N/A,#N/A,TRUE,"DB je Einheit";#N/A,#N/A,TRUE,"Kennzahlen";#N/A,#N/A,TRUE,"Bilanz";#N/A,#N/A,TRUE,"Investitionen"}</definedName>
    <definedName name="wrn.Monatsbericht._.gesamt." localSheetId="9" hidden="1">{#N/A,#N/A,TRUE,"Inhalt";#N/A,#N/A,TRUE,"Kommentar";#N/A,#N/A,TRUE,"Ergebnisrechnung";#N/A,#N/A,TRUE,"Umsatz";#N/A,#N/A,TRUE,"Absatz";#N/A,#N/A,TRUE,"Preise";#N/A,#N/A,TRUE,"DB absolut";#N/A,#N/A,TRUE,"DB je Einheit";#N/A,#N/A,TRUE,"Kennzahlen";#N/A,#N/A,TRUE,"Bilanz";#N/A,#N/A,TRUE,"Investitionen"}</definedName>
    <definedName name="wrn.Monatsbericht._.gesamt." hidden="1">{#N/A,#N/A,TRUE,"Inhalt";#N/A,#N/A,TRUE,"Kommentar";#N/A,#N/A,TRUE,"Ergebnisrechnung";#N/A,#N/A,TRUE,"Umsatz";#N/A,#N/A,TRUE,"Absatz";#N/A,#N/A,TRUE,"Preise";#N/A,#N/A,TRUE,"DB absolut";#N/A,#N/A,TRUE,"DB je Einheit";#N/A,#N/A,TRUE,"Kennzahlen";#N/A,#N/A,TRUE,"Bilanz";#N/A,#N/A,TRUE,"Investitionen"}</definedName>
    <definedName name="wrn.Monthly." localSheetId="4" hidden="1">{#N/A,#N/A,FALSE,"Completion of MBudget"}</definedName>
    <definedName name="wrn.Monthly." localSheetId="5" hidden="1">{#N/A,#N/A,FALSE,"Completion of MBudget"}</definedName>
    <definedName name="wrn.Monthly." localSheetId="6" hidden="1">{#N/A,#N/A,FALSE,"Completion of MBudget"}</definedName>
    <definedName name="wrn.Monthly." localSheetId="0" hidden="1">{#N/A,#N/A,FALSE,"Completion of MBudget"}</definedName>
    <definedName name="wrn.Monthly." localSheetId="9" hidden="1">{#N/A,#N/A,FALSE,"Completion of MBudget"}</definedName>
    <definedName name="wrn.Monthly." hidden="1">{#N/A,#N/A,FALSE,"Completion of MBudget"}</definedName>
    <definedName name="wrn.Planung." localSheetId="4" hidden="1">{#N/A,#N/A,TRUE,"Inhalt";#N/A,#N/A,TRUE,"Kommentar";#N/A,#N/A,TRUE,"Ergebnisrechnung";#N/A,#N/A,TRUE,"Südzuckerschema";#N/A,#N/A,TRUE,"Bilanz";#N/A,#N/A,TRUE,"Verkaufsstatistik";#N/A,#N/A,TRUE,"Investitionen";#N/A,#N/A,TRUE,"Personal";#N/A,#N/A,TRUE,"Kennzahlen"}</definedName>
    <definedName name="wrn.Planung." localSheetId="5" hidden="1">{#N/A,#N/A,TRUE,"Inhalt";#N/A,#N/A,TRUE,"Kommentar";#N/A,#N/A,TRUE,"Ergebnisrechnung";#N/A,#N/A,TRUE,"Südzuckerschema";#N/A,#N/A,TRUE,"Bilanz";#N/A,#N/A,TRUE,"Verkaufsstatistik";#N/A,#N/A,TRUE,"Investitionen";#N/A,#N/A,TRUE,"Personal";#N/A,#N/A,TRUE,"Kennzahlen"}</definedName>
    <definedName name="wrn.Planung." localSheetId="6" hidden="1">{#N/A,#N/A,TRUE,"Inhalt";#N/A,#N/A,TRUE,"Kommentar";#N/A,#N/A,TRUE,"Ergebnisrechnung";#N/A,#N/A,TRUE,"Südzuckerschema";#N/A,#N/A,TRUE,"Bilanz";#N/A,#N/A,TRUE,"Verkaufsstatistik";#N/A,#N/A,TRUE,"Investitionen";#N/A,#N/A,TRUE,"Personal";#N/A,#N/A,TRUE,"Kennzahlen"}</definedName>
    <definedName name="wrn.Planung." localSheetId="0" hidden="1">{#N/A,#N/A,TRUE,"Inhalt";#N/A,#N/A,TRUE,"Kommentar";#N/A,#N/A,TRUE,"Ergebnisrechnung";#N/A,#N/A,TRUE,"Südzuckerschema";#N/A,#N/A,TRUE,"Bilanz";#N/A,#N/A,TRUE,"Verkaufsstatistik";#N/A,#N/A,TRUE,"Investitionen";#N/A,#N/A,TRUE,"Personal";#N/A,#N/A,TRUE,"Kennzahlen"}</definedName>
    <definedName name="wrn.Planung." localSheetId="9" hidden="1">{#N/A,#N/A,TRUE,"Inhalt";#N/A,#N/A,TRUE,"Kommentar";#N/A,#N/A,TRUE,"Ergebnisrechnung";#N/A,#N/A,TRUE,"Südzuckerschema";#N/A,#N/A,TRUE,"Bilanz";#N/A,#N/A,TRUE,"Verkaufsstatistik";#N/A,#N/A,TRUE,"Investitionen";#N/A,#N/A,TRUE,"Personal";#N/A,#N/A,TRUE,"Kennzahlen"}</definedName>
    <definedName name="wrn.Planung." hidden="1">{#N/A,#N/A,TRUE,"Inhalt";#N/A,#N/A,TRUE,"Kommentar";#N/A,#N/A,TRUE,"Ergebnisrechnung";#N/A,#N/A,TRUE,"Südzuckerschema";#N/A,#N/A,TRUE,"Bilanz";#N/A,#N/A,TRUE,"Verkaufsstatistik";#N/A,#N/A,TRUE,"Investitionen";#N/A,#N/A,TRUE,"Personal";#N/A,#N/A,TRUE,"Kennzahlen"}</definedName>
    <definedName name="wrn.Vorab_Bericht." localSheetId="4" hidden="1">{#N/A,#N/A,FALSE,"Inhalt 1. Fassung";#N/A,#N/A,FALSE,"Ergebnisrechnung";#N/A,#N/A,FALSE,"Bilanz";#N/A,#N/A,FALSE,"Personal"}</definedName>
    <definedName name="wrn.Vorab_Bericht." localSheetId="5" hidden="1">{#N/A,#N/A,FALSE,"Inhalt 1. Fassung";#N/A,#N/A,FALSE,"Ergebnisrechnung";#N/A,#N/A,FALSE,"Bilanz";#N/A,#N/A,FALSE,"Personal"}</definedName>
    <definedName name="wrn.Vorab_Bericht." localSheetId="6" hidden="1">{#N/A,#N/A,FALSE,"Inhalt 1. Fassung";#N/A,#N/A,FALSE,"Ergebnisrechnung";#N/A,#N/A,FALSE,"Bilanz";#N/A,#N/A,FALSE,"Personal"}</definedName>
    <definedName name="wrn.Vorab_Bericht." localSheetId="0" hidden="1">{#N/A,#N/A,FALSE,"Inhalt 1. Fassung";#N/A,#N/A,FALSE,"Ergebnisrechnung";#N/A,#N/A,FALSE,"Bilanz";#N/A,#N/A,FALSE,"Personal"}</definedName>
    <definedName name="wrn.Vorab_Bericht." localSheetId="9" hidden="1">{#N/A,#N/A,FALSE,"Inhalt 1. Fassung";#N/A,#N/A,FALSE,"Ergebnisrechnung";#N/A,#N/A,FALSE,"Bilanz";#N/A,#N/A,FALSE,"Personal"}</definedName>
    <definedName name="wrn.Vorab_Bericht." hidden="1">{#N/A,#N/A,FALSE,"Inhalt 1. Fassung";#N/A,#N/A,FALSE,"Ergebnisrechnung";#N/A,#N/A,FALSE,"Bilanz";#N/A,#N/A,FALSE,"Personal"}</definedName>
    <definedName name="xcvbgsgbsdf" localSheetId="4" hidden="1">{#N/A,#N/A,FALSE,"Completion of MBudget"}</definedName>
    <definedName name="xcvbgsgbsdf" localSheetId="5" hidden="1">{#N/A,#N/A,FALSE,"Completion of MBudget"}</definedName>
    <definedName name="xcvbgsgbsdf" localSheetId="6" hidden="1">{#N/A,#N/A,FALSE,"Completion of MBudget"}</definedName>
    <definedName name="xcvbgsgbsdf" localSheetId="0" hidden="1">{#N/A,#N/A,FALSE,"Completion of MBudget"}</definedName>
    <definedName name="xcvbgsgbsdf" localSheetId="9" hidden="1">{#N/A,#N/A,FALSE,"Completion of MBudget"}</definedName>
    <definedName name="xcvbgsgbsdf" hidden="1">{#N/A,#N/A,FALSE,"Completion of MBudget"}</definedName>
    <definedName name="xcvxcbvx" localSheetId="4" hidden="1">{#N/A,#N/A,FALSE,"Completion of MBudget"}</definedName>
    <definedName name="xcvxcbvx" localSheetId="5" hidden="1">{#N/A,#N/A,FALSE,"Completion of MBudget"}</definedName>
    <definedName name="xcvxcbvx" localSheetId="6" hidden="1">{#N/A,#N/A,FALSE,"Completion of MBudget"}</definedName>
    <definedName name="xcvxcbvx" localSheetId="0" hidden="1">{#N/A,#N/A,FALSE,"Completion of MBudget"}</definedName>
    <definedName name="xcvxcbvx" localSheetId="9" hidden="1">{#N/A,#N/A,FALSE,"Completion of MBudget"}</definedName>
    <definedName name="xcvxcbvx" hidden="1">{#N/A,#N/A,FALSE,"Completion of MBudget"}</definedName>
    <definedName name="xcvyxcv" localSheetId="4" hidden="1">{#N/A,#N/A,FALSE,"Completion of MBudget"}</definedName>
    <definedName name="xcvyxcv" localSheetId="5" hidden="1">{#N/A,#N/A,FALSE,"Completion of MBudget"}</definedName>
    <definedName name="xcvyxcv" localSheetId="6" hidden="1">{#N/A,#N/A,FALSE,"Completion of MBudget"}</definedName>
    <definedName name="xcvyxcv" localSheetId="0" hidden="1">{#N/A,#N/A,FALSE,"Completion of MBudget"}</definedName>
    <definedName name="xcvyxcv" localSheetId="9" hidden="1">{#N/A,#N/A,FALSE,"Completion of MBudget"}</definedName>
    <definedName name="xcvyxcv" hidden="1">{#N/A,#N/A,FALSE,"Completion of MBudget"}</definedName>
    <definedName name="XREF_COLUMN_1" localSheetId="4" hidden="1">#REF!</definedName>
    <definedName name="XREF_COLUMN_1" localSheetId="2" hidden="1">#REF!</definedName>
    <definedName name="XREF_COLUMN_1" localSheetId="7" hidden="1">#REF!</definedName>
    <definedName name="XREF_COLUMN_1" localSheetId="5" hidden="1">#REF!</definedName>
    <definedName name="XREF_COLUMN_1" localSheetId="6" hidden="1">#REF!</definedName>
    <definedName name="XREF_COLUMN_1" localSheetId="8" hidden="1">#REF!</definedName>
    <definedName name="XREF_COLUMN_1" localSheetId="0" hidden="1">#REF!</definedName>
    <definedName name="XREF_COLUMN_1" localSheetId="9" hidden="1">#REF!</definedName>
    <definedName name="XREF_COLUMN_1" hidden="1">#REF!</definedName>
    <definedName name="XREF_COLUMN_2" localSheetId="4" hidden="1">#REF!</definedName>
    <definedName name="XREF_COLUMN_2" localSheetId="2" hidden="1">#REF!</definedName>
    <definedName name="XREF_COLUMN_2" localSheetId="7" hidden="1">#REF!</definedName>
    <definedName name="XREF_COLUMN_2" localSheetId="5" hidden="1">#REF!</definedName>
    <definedName name="XREF_COLUMN_2" localSheetId="6" hidden="1">#REF!</definedName>
    <definedName name="XREF_COLUMN_2" localSheetId="8" hidden="1">#REF!</definedName>
    <definedName name="XREF_COLUMN_2" localSheetId="0" hidden="1">#REF!</definedName>
    <definedName name="XREF_COLUMN_2" localSheetId="9" hidden="1">#REF!</definedName>
    <definedName name="XREF_COLUMN_2" hidden="1">#REF!</definedName>
    <definedName name="XRefActiveRow" localSheetId="4" hidden="1">#REF!</definedName>
    <definedName name="XRefActiveRow" localSheetId="2" hidden="1">#REF!</definedName>
    <definedName name="XRefActiveRow" localSheetId="7" hidden="1">#REF!</definedName>
    <definedName name="XRefActiveRow" localSheetId="5" hidden="1">#REF!</definedName>
    <definedName name="XRefActiveRow" localSheetId="6" hidden="1">#REF!</definedName>
    <definedName name="XRefActiveRow" localSheetId="8" hidden="1">#REF!</definedName>
    <definedName name="XRefActiveRow" localSheetId="0" hidden="1">#REF!</definedName>
    <definedName name="XRefActiveRow" localSheetId="9" hidden="1">#REF!</definedName>
    <definedName name="XRefActiveRow" hidden="1">#REF!</definedName>
    <definedName name="XRefColumnsCount" hidden="1">2</definedName>
    <definedName name="XRefCopy1" localSheetId="4" hidden="1">#REF!</definedName>
    <definedName name="XRefCopy1" localSheetId="2" hidden="1">#REF!</definedName>
    <definedName name="XRefCopy1" localSheetId="7" hidden="1">#REF!</definedName>
    <definedName name="XRefCopy1" localSheetId="5" hidden="1">#REF!</definedName>
    <definedName name="XRefCopy1" localSheetId="6" hidden="1">#REF!</definedName>
    <definedName name="XRefCopy1" localSheetId="8" hidden="1">#REF!</definedName>
    <definedName name="XRefCopy1" localSheetId="0" hidden="1">#REF!</definedName>
    <definedName name="XRefCopy1" localSheetId="9" hidden="1">#REF!</definedName>
    <definedName name="XRefCopy1" hidden="1">#REF!</definedName>
    <definedName name="XRefCopy1Row" localSheetId="4" hidden="1">#REF!</definedName>
    <definedName name="XRefCopy1Row" localSheetId="2" hidden="1">#REF!</definedName>
    <definedName name="XRefCopy1Row" localSheetId="7" hidden="1">#REF!</definedName>
    <definedName name="XRefCopy1Row" localSheetId="5" hidden="1">#REF!</definedName>
    <definedName name="XRefCopy1Row" localSheetId="6" hidden="1">#REF!</definedName>
    <definedName name="XRefCopy1Row" localSheetId="8" hidden="1">#REF!</definedName>
    <definedName name="XRefCopy1Row" localSheetId="0" hidden="1">#REF!</definedName>
    <definedName name="XRefCopy1Row" localSheetId="9" hidden="1">#REF!</definedName>
    <definedName name="XRefCopy1Row" hidden="1">#REF!</definedName>
    <definedName name="XRefCopy2" localSheetId="4" hidden="1">#REF!</definedName>
    <definedName name="XRefCopy2" localSheetId="2" hidden="1">#REF!</definedName>
    <definedName name="XRefCopy2" localSheetId="7" hidden="1">#REF!</definedName>
    <definedName name="XRefCopy2" localSheetId="5" hidden="1">#REF!</definedName>
    <definedName name="XRefCopy2" localSheetId="6" hidden="1">#REF!</definedName>
    <definedName name="XRefCopy2" localSheetId="8" hidden="1">#REF!</definedName>
    <definedName name="XRefCopy2" localSheetId="0" hidden="1">#REF!</definedName>
    <definedName name="XRefCopy2" localSheetId="9" hidden="1">#REF!</definedName>
    <definedName name="XRefCopy2" hidden="1">#REF!</definedName>
    <definedName name="XRefCopy2Row" localSheetId="4" hidden="1">#REF!</definedName>
    <definedName name="XRefCopy2Row" localSheetId="2" hidden="1">#REF!</definedName>
    <definedName name="XRefCopy2Row" localSheetId="7" hidden="1">#REF!</definedName>
    <definedName name="XRefCopy2Row" localSheetId="5" hidden="1">#REF!</definedName>
    <definedName name="XRefCopy2Row" localSheetId="6" hidden="1">#REF!</definedName>
    <definedName name="XRefCopy2Row" localSheetId="8" hidden="1">#REF!</definedName>
    <definedName name="XRefCopy2Row" localSheetId="0" hidden="1">#REF!</definedName>
    <definedName name="XRefCopy2Row" localSheetId="9" hidden="1">#REF!</definedName>
    <definedName name="XRefCopy2Row" hidden="1">#REF!</definedName>
    <definedName name="XRefCopy3" localSheetId="4" hidden="1">#REF!</definedName>
    <definedName name="XRefCopy3" localSheetId="2" hidden="1">#REF!</definedName>
    <definedName name="XRefCopy3" localSheetId="7" hidden="1">#REF!</definedName>
    <definedName name="XRefCopy3" localSheetId="5" hidden="1">#REF!</definedName>
    <definedName name="XRefCopy3" localSheetId="6" hidden="1">#REF!</definedName>
    <definedName name="XRefCopy3" localSheetId="8" hidden="1">#REF!</definedName>
    <definedName name="XRefCopy3" localSheetId="0" hidden="1">#REF!</definedName>
    <definedName name="XRefCopy3" localSheetId="9" hidden="1">#REF!</definedName>
    <definedName name="XRefCopy3" hidden="1">#REF!</definedName>
    <definedName name="XRefCopy3Row" localSheetId="4" hidden="1">#REF!</definedName>
    <definedName name="XRefCopy3Row" localSheetId="2" hidden="1">#REF!</definedName>
    <definedName name="XRefCopy3Row" localSheetId="7" hidden="1">#REF!</definedName>
    <definedName name="XRefCopy3Row" localSheetId="5" hidden="1">#REF!</definedName>
    <definedName name="XRefCopy3Row" localSheetId="6" hidden="1">#REF!</definedName>
    <definedName name="XRefCopy3Row" localSheetId="8" hidden="1">#REF!</definedName>
    <definedName name="XRefCopy3Row" localSheetId="0" hidden="1">#REF!</definedName>
    <definedName name="XRefCopy3Row" localSheetId="9" hidden="1">#REF!</definedName>
    <definedName name="XRefCopy3Row" hidden="1">#REF!</definedName>
    <definedName name="XRefCopy4" localSheetId="4" hidden="1">#REF!</definedName>
    <definedName name="XRefCopy4" localSheetId="2" hidden="1">#REF!</definedName>
    <definedName name="XRefCopy4" localSheetId="7" hidden="1">#REF!</definedName>
    <definedName name="XRefCopy4" localSheetId="5" hidden="1">#REF!</definedName>
    <definedName name="XRefCopy4" localSheetId="6" hidden="1">#REF!</definedName>
    <definedName name="XRefCopy4" localSheetId="8" hidden="1">#REF!</definedName>
    <definedName name="XRefCopy4" localSheetId="0" hidden="1">#REF!</definedName>
    <definedName name="XRefCopy4" localSheetId="9" hidden="1">#REF!</definedName>
    <definedName name="XRefCopy4" hidden="1">#REF!</definedName>
    <definedName name="XRefCopy4Row" localSheetId="4" hidden="1">#REF!</definedName>
    <definedName name="XRefCopy4Row" localSheetId="2" hidden="1">#REF!</definedName>
    <definedName name="XRefCopy4Row" localSheetId="7" hidden="1">#REF!</definedName>
    <definedName name="XRefCopy4Row" localSheetId="5" hidden="1">#REF!</definedName>
    <definedName name="XRefCopy4Row" localSheetId="6" hidden="1">#REF!</definedName>
    <definedName name="XRefCopy4Row" localSheetId="8" hidden="1">#REF!</definedName>
    <definedName name="XRefCopy4Row" localSheetId="0" hidden="1">#REF!</definedName>
    <definedName name="XRefCopy4Row" localSheetId="9" hidden="1">#REF!</definedName>
    <definedName name="XRefCopy4Row" hidden="1">#REF!</definedName>
    <definedName name="XRefCopy5" localSheetId="4" hidden="1">#REF!</definedName>
    <definedName name="XRefCopy5" localSheetId="2" hidden="1">#REF!</definedName>
    <definedName name="XRefCopy5" localSheetId="7" hidden="1">#REF!</definedName>
    <definedName name="XRefCopy5" localSheetId="5" hidden="1">#REF!</definedName>
    <definedName name="XRefCopy5" localSheetId="6" hidden="1">#REF!</definedName>
    <definedName name="XRefCopy5" localSheetId="8" hidden="1">#REF!</definedName>
    <definedName name="XRefCopy5" localSheetId="0" hidden="1">#REF!</definedName>
    <definedName name="XRefCopy5" localSheetId="9" hidden="1">#REF!</definedName>
    <definedName name="XRefCopy5" hidden="1">#REF!</definedName>
    <definedName name="XRefCopy5Row" localSheetId="4" hidden="1">#REF!</definedName>
    <definedName name="XRefCopy5Row" localSheetId="2" hidden="1">#REF!</definedName>
    <definedName name="XRefCopy5Row" localSheetId="7" hidden="1">#REF!</definedName>
    <definedName name="XRefCopy5Row" localSheetId="5" hidden="1">#REF!</definedName>
    <definedName name="XRefCopy5Row" localSheetId="6" hidden="1">#REF!</definedName>
    <definedName name="XRefCopy5Row" localSheetId="8" hidden="1">#REF!</definedName>
    <definedName name="XRefCopy5Row" localSheetId="0" hidden="1">#REF!</definedName>
    <definedName name="XRefCopy5Row" localSheetId="9" hidden="1">#REF!</definedName>
    <definedName name="XRefCopy5Row" hidden="1">#REF!</definedName>
    <definedName name="XRefCopy6" localSheetId="4" hidden="1">#REF!</definedName>
    <definedName name="XRefCopy6" localSheetId="2" hidden="1">#REF!</definedName>
    <definedName name="XRefCopy6" localSheetId="7" hidden="1">#REF!</definedName>
    <definedName name="XRefCopy6" localSheetId="5" hidden="1">#REF!</definedName>
    <definedName name="XRefCopy6" localSheetId="6" hidden="1">#REF!</definedName>
    <definedName name="XRefCopy6" localSheetId="8" hidden="1">#REF!</definedName>
    <definedName name="XRefCopy6" localSheetId="0" hidden="1">#REF!</definedName>
    <definedName name="XRefCopy6" localSheetId="9" hidden="1">#REF!</definedName>
    <definedName name="XRefCopy6" hidden="1">#REF!</definedName>
    <definedName name="XRefCopy6Row" localSheetId="4" hidden="1">#REF!</definedName>
    <definedName name="XRefCopy6Row" localSheetId="2" hidden="1">#REF!</definedName>
    <definedName name="XRefCopy6Row" localSheetId="7" hidden="1">#REF!</definedName>
    <definedName name="XRefCopy6Row" localSheetId="5" hidden="1">#REF!</definedName>
    <definedName name="XRefCopy6Row" localSheetId="6" hidden="1">#REF!</definedName>
    <definedName name="XRefCopy6Row" localSheetId="8" hidden="1">#REF!</definedName>
    <definedName name="XRefCopy6Row" localSheetId="0" hidden="1">#REF!</definedName>
    <definedName name="XRefCopy6Row" localSheetId="9" hidden="1">#REF!</definedName>
    <definedName name="XRefCopy6Row" hidden="1">#REF!</definedName>
    <definedName name="XRefCopy7" localSheetId="4" hidden="1">#REF!</definedName>
    <definedName name="XRefCopy7" localSheetId="2" hidden="1">#REF!</definedName>
    <definedName name="XRefCopy7" localSheetId="7" hidden="1">#REF!</definedName>
    <definedName name="XRefCopy7" localSheetId="5" hidden="1">#REF!</definedName>
    <definedName name="XRefCopy7" localSheetId="6" hidden="1">#REF!</definedName>
    <definedName name="XRefCopy7" localSheetId="8" hidden="1">#REF!</definedName>
    <definedName name="XRefCopy7" localSheetId="0" hidden="1">#REF!</definedName>
    <definedName name="XRefCopy7" localSheetId="9" hidden="1">#REF!</definedName>
    <definedName name="XRefCopy7" hidden="1">#REF!</definedName>
    <definedName name="XRefCopy7Row" localSheetId="4" hidden="1">#REF!</definedName>
    <definedName name="XRefCopy7Row" localSheetId="2" hidden="1">#REF!</definedName>
    <definedName name="XRefCopy7Row" localSheetId="7" hidden="1">#REF!</definedName>
    <definedName name="XRefCopy7Row" localSheetId="5" hidden="1">#REF!</definedName>
    <definedName name="XRefCopy7Row" localSheetId="6" hidden="1">#REF!</definedName>
    <definedName name="XRefCopy7Row" localSheetId="8" hidden="1">#REF!</definedName>
    <definedName name="XRefCopy7Row" localSheetId="0" hidden="1">#REF!</definedName>
    <definedName name="XRefCopy7Row" localSheetId="9" hidden="1">#REF!</definedName>
    <definedName name="XRefCopy7Row" hidden="1">#REF!</definedName>
    <definedName name="XRefCopyRangeCount" hidden="1">7</definedName>
    <definedName name="XRefPaste1" localSheetId="4" hidden="1">#REF!</definedName>
    <definedName name="XRefPaste1" localSheetId="2" hidden="1">#REF!</definedName>
    <definedName name="XRefPaste1" localSheetId="7" hidden="1">#REF!</definedName>
    <definedName name="XRefPaste1" localSheetId="5" hidden="1">#REF!</definedName>
    <definedName name="XRefPaste1" localSheetId="6" hidden="1">#REF!</definedName>
    <definedName name="XRefPaste1" localSheetId="8" hidden="1">#REF!</definedName>
    <definedName name="XRefPaste1" localSheetId="0" hidden="1">#REF!</definedName>
    <definedName name="XRefPaste1" localSheetId="9" hidden="1">#REF!</definedName>
    <definedName name="XRefPaste1" hidden="1">#REF!</definedName>
    <definedName name="XRefPaste1Row" localSheetId="4" hidden="1">#REF!</definedName>
    <definedName name="XRefPaste1Row" localSheetId="2" hidden="1">#REF!</definedName>
    <definedName name="XRefPaste1Row" localSheetId="7" hidden="1">#REF!</definedName>
    <definedName name="XRefPaste1Row" localSheetId="5" hidden="1">#REF!</definedName>
    <definedName name="XRefPaste1Row" localSheetId="6" hidden="1">#REF!</definedName>
    <definedName name="XRefPaste1Row" localSheetId="8" hidden="1">#REF!</definedName>
    <definedName name="XRefPaste1Row" localSheetId="0" hidden="1">#REF!</definedName>
    <definedName name="XRefPaste1Row" localSheetId="9" hidden="1">#REF!</definedName>
    <definedName name="XRefPaste1Row" hidden="1">#REF!</definedName>
    <definedName name="XRefPaste2" localSheetId="4" hidden="1">#REF!</definedName>
    <definedName name="XRefPaste2" localSheetId="2" hidden="1">#REF!</definedName>
    <definedName name="XRefPaste2" localSheetId="7" hidden="1">#REF!</definedName>
    <definedName name="XRefPaste2" localSheetId="5" hidden="1">#REF!</definedName>
    <definedName name="XRefPaste2" localSheetId="6" hidden="1">#REF!</definedName>
    <definedName name="XRefPaste2" localSheetId="8" hidden="1">#REF!</definedName>
    <definedName name="XRefPaste2" localSheetId="0" hidden="1">#REF!</definedName>
    <definedName name="XRefPaste2" localSheetId="9" hidden="1">#REF!</definedName>
    <definedName name="XRefPaste2" hidden="1">#REF!</definedName>
    <definedName name="XRefPaste2Row" localSheetId="4" hidden="1">#REF!</definedName>
    <definedName name="XRefPaste2Row" localSheetId="2" hidden="1">#REF!</definedName>
    <definedName name="XRefPaste2Row" localSheetId="7" hidden="1">#REF!</definedName>
    <definedName name="XRefPaste2Row" localSheetId="5" hidden="1">#REF!</definedName>
    <definedName name="XRefPaste2Row" localSheetId="6" hidden="1">#REF!</definedName>
    <definedName name="XRefPaste2Row" localSheetId="8" hidden="1">#REF!</definedName>
    <definedName name="XRefPaste2Row" localSheetId="0" hidden="1">#REF!</definedName>
    <definedName name="XRefPaste2Row" localSheetId="9" hidden="1">#REF!</definedName>
    <definedName name="XRefPaste2Row" hidden="1">#REF!</definedName>
    <definedName name="XRefPaste3" localSheetId="4" hidden="1">#REF!</definedName>
    <definedName name="XRefPaste3" localSheetId="2" hidden="1">#REF!</definedName>
    <definedName name="XRefPaste3" localSheetId="7" hidden="1">#REF!</definedName>
    <definedName name="XRefPaste3" localSheetId="5" hidden="1">#REF!</definedName>
    <definedName name="XRefPaste3" localSheetId="6" hidden="1">#REF!</definedName>
    <definedName name="XRefPaste3" localSheetId="8" hidden="1">#REF!</definedName>
    <definedName name="XRefPaste3" localSheetId="0" hidden="1">#REF!</definedName>
    <definedName name="XRefPaste3" localSheetId="9" hidden="1">#REF!</definedName>
    <definedName name="XRefPaste3" hidden="1">#REF!</definedName>
    <definedName name="XRefPaste3Row" localSheetId="4" hidden="1">#REF!</definedName>
    <definedName name="XRefPaste3Row" localSheetId="2" hidden="1">#REF!</definedName>
    <definedName name="XRefPaste3Row" localSheetId="7" hidden="1">#REF!</definedName>
    <definedName name="XRefPaste3Row" localSheetId="5" hidden="1">#REF!</definedName>
    <definedName name="XRefPaste3Row" localSheetId="6" hidden="1">#REF!</definedName>
    <definedName name="XRefPaste3Row" localSheetId="8" hidden="1">#REF!</definedName>
    <definedName name="XRefPaste3Row" localSheetId="0" hidden="1">#REF!</definedName>
    <definedName name="XRefPaste3Row" localSheetId="9" hidden="1">#REF!</definedName>
    <definedName name="XRefPaste3Row" hidden="1">#REF!</definedName>
    <definedName name="XRefPaste4" localSheetId="4" hidden="1">#REF!</definedName>
    <definedName name="XRefPaste4" localSheetId="2" hidden="1">#REF!</definedName>
    <definedName name="XRefPaste4" localSheetId="7" hidden="1">#REF!</definedName>
    <definedName name="XRefPaste4" localSheetId="5" hidden="1">#REF!</definedName>
    <definedName name="XRefPaste4" localSheetId="6" hidden="1">#REF!</definedName>
    <definedName name="XRefPaste4" localSheetId="8" hidden="1">#REF!</definedName>
    <definedName name="XRefPaste4" localSheetId="0" hidden="1">#REF!</definedName>
    <definedName name="XRefPaste4" localSheetId="9" hidden="1">#REF!</definedName>
    <definedName name="XRefPaste4" hidden="1">#REF!</definedName>
    <definedName name="XRefPaste4Row" localSheetId="4" hidden="1">#REF!</definedName>
    <definedName name="XRefPaste4Row" localSheetId="2" hidden="1">#REF!</definedName>
    <definedName name="XRefPaste4Row" localSheetId="7" hidden="1">#REF!</definedName>
    <definedName name="XRefPaste4Row" localSheetId="5" hidden="1">#REF!</definedName>
    <definedName name="XRefPaste4Row" localSheetId="6" hidden="1">#REF!</definedName>
    <definedName name="XRefPaste4Row" localSheetId="8" hidden="1">#REF!</definedName>
    <definedName name="XRefPaste4Row" localSheetId="0" hidden="1">#REF!</definedName>
    <definedName name="XRefPaste4Row" localSheetId="9" hidden="1">#REF!</definedName>
    <definedName name="XRefPaste4Row" hidden="1">#REF!</definedName>
    <definedName name="XRefPaste5" localSheetId="4" hidden="1">#REF!</definedName>
    <definedName name="XRefPaste5" localSheetId="2" hidden="1">#REF!</definedName>
    <definedName name="XRefPaste5" localSheetId="7" hidden="1">#REF!</definedName>
    <definedName name="XRefPaste5" localSheetId="5" hidden="1">#REF!</definedName>
    <definedName name="XRefPaste5" localSheetId="6" hidden="1">#REF!</definedName>
    <definedName name="XRefPaste5" localSheetId="8" hidden="1">#REF!</definedName>
    <definedName name="XRefPaste5" localSheetId="0" hidden="1">#REF!</definedName>
    <definedName name="XRefPaste5" localSheetId="9" hidden="1">#REF!</definedName>
    <definedName name="XRefPaste5" hidden="1">#REF!</definedName>
    <definedName name="XRefPaste5Row" localSheetId="4" hidden="1">#REF!</definedName>
    <definedName name="XRefPaste5Row" localSheetId="2" hidden="1">#REF!</definedName>
    <definedName name="XRefPaste5Row" localSheetId="7" hidden="1">#REF!</definedName>
    <definedName name="XRefPaste5Row" localSheetId="5" hidden="1">#REF!</definedName>
    <definedName name="XRefPaste5Row" localSheetId="6" hidden="1">#REF!</definedName>
    <definedName name="XRefPaste5Row" localSheetId="8" hidden="1">#REF!</definedName>
    <definedName name="XRefPaste5Row" localSheetId="0" hidden="1">#REF!</definedName>
    <definedName name="XRefPaste5Row" localSheetId="9" hidden="1">#REF!</definedName>
    <definedName name="XRefPaste5Row" hidden="1">#REF!</definedName>
    <definedName name="XRefPaste6" localSheetId="4" hidden="1">#REF!</definedName>
    <definedName name="XRefPaste6" localSheetId="2" hidden="1">#REF!</definedName>
    <definedName name="XRefPaste6" localSheetId="7" hidden="1">#REF!</definedName>
    <definedName name="XRefPaste6" localSheetId="5" hidden="1">#REF!</definedName>
    <definedName name="XRefPaste6" localSheetId="6" hidden="1">#REF!</definedName>
    <definedName name="XRefPaste6" localSheetId="8" hidden="1">#REF!</definedName>
    <definedName name="XRefPaste6" localSheetId="0" hidden="1">#REF!</definedName>
    <definedName name="XRefPaste6" localSheetId="9" hidden="1">#REF!</definedName>
    <definedName name="XRefPaste6" hidden="1">#REF!</definedName>
    <definedName name="XRefPaste6Row" localSheetId="4" hidden="1">#REF!</definedName>
    <definedName name="XRefPaste6Row" localSheetId="2" hidden="1">#REF!</definedName>
    <definedName name="XRefPaste6Row" localSheetId="7" hidden="1">#REF!</definedName>
    <definedName name="XRefPaste6Row" localSheetId="5" hidden="1">#REF!</definedName>
    <definedName name="XRefPaste6Row" localSheetId="6" hidden="1">#REF!</definedName>
    <definedName name="XRefPaste6Row" localSheetId="8" hidden="1">#REF!</definedName>
    <definedName name="XRefPaste6Row" localSheetId="0" hidden="1">#REF!</definedName>
    <definedName name="XRefPaste6Row" localSheetId="9" hidden="1">#REF!</definedName>
    <definedName name="XRefPaste6Row" hidden="1">#REF!</definedName>
    <definedName name="XRefPaste7" localSheetId="4" hidden="1">#REF!</definedName>
    <definedName name="XRefPaste7" localSheetId="2" hidden="1">#REF!</definedName>
    <definedName name="XRefPaste7" localSheetId="7" hidden="1">#REF!</definedName>
    <definedName name="XRefPaste7" localSheetId="5" hidden="1">#REF!</definedName>
    <definedName name="XRefPaste7" localSheetId="6" hidden="1">#REF!</definedName>
    <definedName name="XRefPaste7" localSheetId="8" hidden="1">#REF!</definedName>
    <definedName name="XRefPaste7" localSheetId="0" hidden="1">#REF!</definedName>
    <definedName name="XRefPaste7" localSheetId="9" hidden="1">#REF!</definedName>
    <definedName name="XRefPaste7" hidden="1">#REF!</definedName>
    <definedName name="XRefPaste7Row" localSheetId="4" hidden="1">#REF!</definedName>
    <definedName name="XRefPaste7Row" localSheetId="2" hidden="1">#REF!</definedName>
    <definedName name="XRefPaste7Row" localSheetId="7" hidden="1">#REF!</definedName>
    <definedName name="XRefPaste7Row" localSheetId="5" hidden="1">#REF!</definedName>
    <definedName name="XRefPaste7Row" localSheetId="6" hidden="1">#REF!</definedName>
    <definedName name="XRefPaste7Row" localSheetId="8" hidden="1">#REF!</definedName>
    <definedName name="XRefPaste7Row" localSheetId="0" hidden="1">#REF!</definedName>
    <definedName name="XRefPaste7Row" localSheetId="9" hidden="1">#REF!</definedName>
    <definedName name="XRefPaste7Row" hidden="1">#REF!</definedName>
    <definedName name="XRefPaste8" localSheetId="4" hidden="1">#REF!</definedName>
    <definedName name="XRefPaste8" localSheetId="2" hidden="1">#REF!</definedName>
    <definedName name="XRefPaste8" localSheetId="7" hidden="1">#REF!</definedName>
    <definedName name="XRefPaste8" localSheetId="5" hidden="1">#REF!</definedName>
    <definedName name="XRefPaste8" localSheetId="6" hidden="1">#REF!</definedName>
    <definedName name="XRefPaste8" localSheetId="8" hidden="1">#REF!</definedName>
    <definedName name="XRefPaste8" localSheetId="0" hidden="1">#REF!</definedName>
    <definedName name="XRefPaste8" localSheetId="9" hidden="1">#REF!</definedName>
    <definedName name="XRefPaste8" hidden="1">#REF!</definedName>
    <definedName name="XRefPaste8Row" localSheetId="4" hidden="1">#REF!</definedName>
    <definedName name="XRefPaste8Row" localSheetId="2" hidden="1">#REF!</definedName>
    <definedName name="XRefPaste8Row" localSheetId="7" hidden="1">#REF!</definedName>
    <definedName name="XRefPaste8Row" localSheetId="5" hidden="1">#REF!</definedName>
    <definedName name="XRefPaste8Row" localSheetId="6" hidden="1">#REF!</definedName>
    <definedName name="XRefPaste8Row" localSheetId="8" hidden="1">#REF!</definedName>
    <definedName name="XRefPaste8Row" localSheetId="0" hidden="1">#REF!</definedName>
    <definedName name="XRefPaste8Row" localSheetId="9" hidden="1">#REF!</definedName>
    <definedName name="XRefPaste8Row" hidden="1">#REF!</definedName>
    <definedName name="XRefPasteRangeCount" hidden="1">8</definedName>
    <definedName name="xxx" localSheetId="4" hidden="1">{#N/A,#N/A,FALSE,"Completion of MBudget"}</definedName>
    <definedName name="xxx" localSheetId="5" hidden="1">{#N/A,#N/A,FALSE,"Completion of MBudget"}</definedName>
    <definedName name="xxx" localSheetId="6" hidden="1">{#N/A,#N/A,FALSE,"Completion of MBudget"}</definedName>
    <definedName name="xxx" localSheetId="0" hidden="1">{#N/A,#N/A,FALSE,"Completion of MBudget"}</definedName>
    <definedName name="xxx" localSheetId="9" hidden="1">{#N/A,#N/A,FALSE,"Completion of MBudget"}</definedName>
    <definedName name="xxx" hidden="1">{#N/A,#N/A,FALSE,"Completion of MBudget"}</definedName>
    <definedName name="zhzuzsx" localSheetId="4" hidden="1">{#N/A,#N/A,FALSE,"Completion of MBudget"}</definedName>
    <definedName name="zhzuzsx" localSheetId="5" hidden="1">{#N/A,#N/A,FALSE,"Completion of MBudget"}</definedName>
    <definedName name="zhzuzsx" localSheetId="6" hidden="1">{#N/A,#N/A,FALSE,"Completion of MBudget"}</definedName>
    <definedName name="zhzuzsx" localSheetId="0" hidden="1">{#N/A,#N/A,FALSE,"Completion of MBudget"}</definedName>
    <definedName name="zhzuzsx" localSheetId="9" hidden="1">{#N/A,#N/A,FALSE,"Completion of MBudget"}</definedName>
    <definedName name="zhzuzsx" hidden="1">{#N/A,#N/A,FALSE,"Completion of MBudget"}</definedName>
    <definedName name="zzz" localSheetId="4" hidden="1">{#N/A,#N/A,FALSE,"Completion of MBudget"}</definedName>
    <definedName name="zzz" localSheetId="5" hidden="1">{#N/A,#N/A,FALSE,"Completion of MBudget"}</definedName>
    <definedName name="zzz" localSheetId="6" hidden="1">{#N/A,#N/A,FALSE,"Completion of MBudget"}</definedName>
    <definedName name="zzz" localSheetId="0" hidden="1">{#N/A,#N/A,FALSE,"Completion of MBudget"}</definedName>
    <definedName name="zzz" localSheetId="9" hidden="1">{#N/A,#N/A,FALSE,"Completion of MBudget"}</definedName>
    <definedName name="zzz" hidden="1">{#N/A,#N/A,FALSE,"Completion of MBudget"}</definedName>
    <definedName name="zzzz" localSheetId="2">'[26]1'!#REF!</definedName>
    <definedName name="zzzz" localSheetId="6">'[26]1'!#REF!</definedName>
    <definedName name="zzzz" localSheetId="0">'[26]1'!#REF!</definedName>
    <definedName name="zzzz" localSheetId="9">'[26]1'!#REF!</definedName>
    <definedName name="zzzz">'[26]1'!#REF!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2" i="39" l="1"/>
  <c r="K2" i="40"/>
  <c r="K3" i="40"/>
  <c r="K4" i="40"/>
  <c r="K5" i="40"/>
  <c r="K6" i="40"/>
  <c r="K7" i="40"/>
  <c r="K8" i="40"/>
  <c r="K9" i="40"/>
  <c r="K10" i="40"/>
  <c r="K11" i="40"/>
  <c r="K12" i="40"/>
  <c r="K13" i="40"/>
  <c r="K14" i="40"/>
  <c r="K15" i="40"/>
  <c r="K16" i="40"/>
  <c r="K17" i="40"/>
  <c r="K18" i="40"/>
  <c r="K19" i="40"/>
  <c r="K20" i="40"/>
  <c r="K21" i="40"/>
  <c r="K22" i="40"/>
  <c r="K23" i="40"/>
  <c r="K24" i="40"/>
  <c r="K25" i="40"/>
  <c r="K26" i="40"/>
  <c r="K27" i="40"/>
  <c r="K28" i="40"/>
  <c r="K29" i="40"/>
  <c r="K30" i="40"/>
  <c r="K31" i="40"/>
  <c r="F9" i="39"/>
  <c r="F10" i="39"/>
  <c r="B11" i="39"/>
  <c r="F11" i="39"/>
  <c r="B35" i="39"/>
  <c r="C35" i="39"/>
  <c r="D35" i="39"/>
  <c r="I31" i="38"/>
  <c r="I30" i="38"/>
  <c r="I29" i="38"/>
  <c r="I28" i="38"/>
  <c r="I27" i="38"/>
  <c r="I26" i="38"/>
  <c r="I25" i="38"/>
  <c r="I24" i="38"/>
  <c r="I23" i="38"/>
  <c r="I22" i="38"/>
  <c r="I21" i="38"/>
  <c r="I20" i="38"/>
  <c r="I19" i="38"/>
  <c r="I18" i="38"/>
  <c r="I17" i="38"/>
  <c r="I16" i="38"/>
  <c r="I15" i="38"/>
  <c r="I14" i="38"/>
  <c r="I13" i="38"/>
  <c r="I12" i="38"/>
  <c r="I11" i="38"/>
  <c r="I10" i="38"/>
  <c r="I9" i="38"/>
  <c r="I8" i="38"/>
  <c r="I7" i="38"/>
  <c r="I6" i="38"/>
  <c r="I5" i="38"/>
  <c r="I4" i="38"/>
  <c r="I3" i="38"/>
  <c r="I2" i="38"/>
</calcChain>
</file>

<file path=xl/sharedStrings.xml><?xml version="1.0" encoding="utf-8"?>
<sst xmlns="http://schemas.openxmlformats.org/spreadsheetml/2006/main" count="960" uniqueCount="308">
  <si>
    <t>Data angajării</t>
  </si>
  <si>
    <t>Marca</t>
  </si>
  <si>
    <t>Nume Prenume</t>
  </si>
  <si>
    <t>Filiala</t>
  </si>
  <si>
    <t>Departament</t>
  </si>
  <si>
    <t>Salariu încadrare</t>
  </si>
  <si>
    <t>Braşov</t>
  </si>
  <si>
    <t>Marketing</t>
  </si>
  <si>
    <t>economist</t>
  </si>
  <si>
    <t>MIHAI Carmen</t>
  </si>
  <si>
    <t>Bucureşti</t>
  </si>
  <si>
    <t>agent vânzări</t>
  </si>
  <si>
    <t>POPA Florin</t>
  </si>
  <si>
    <t>Contabilitate</t>
  </si>
  <si>
    <t>contabil</t>
  </si>
  <si>
    <t>IT</t>
  </si>
  <si>
    <t>analist</t>
  </si>
  <si>
    <t>Constanta</t>
  </si>
  <si>
    <t>VLAD Petru</t>
  </si>
  <si>
    <t>operator</t>
  </si>
  <si>
    <t>CONSTANTIN Dan</t>
  </si>
  <si>
    <t>MONDREA Laura</t>
  </si>
  <si>
    <t>PANAIT Cornel</t>
  </si>
  <si>
    <t>programator</t>
  </si>
  <si>
    <t>COMAN Aura</t>
  </si>
  <si>
    <t>BLĂGESCU Mădălina</t>
  </si>
  <si>
    <t>MIHAI Dinu</t>
  </si>
  <si>
    <t>Resurse umane</t>
  </si>
  <si>
    <t>DEDU Natalia</t>
  </si>
  <si>
    <t>GANEA Pavel</t>
  </si>
  <si>
    <t>SORESCU Liana</t>
  </si>
  <si>
    <t>PETRE Cristina</t>
  </si>
  <si>
    <t>MANESCU Andreea</t>
  </si>
  <si>
    <t>VISAN Alexandra</t>
  </si>
  <si>
    <t>Funcţia de încadrare</t>
  </si>
  <si>
    <t>STAN Viorel</t>
  </si>
  <si>
    <t>GHEORGHE Mihai</t>
  </si>
  <si>
    <t>VUTA Bianca</t>
  </si>
  <si>
    <t>VISAN Oana</t>
  </si>
  <si>
    <t>MARCU Cătălin</t>
  </si>
  <si>
    <t>CNP</t>
  </si>
  <si>
    <t>ALBU Maria</t>
  </si>
  <si>
    <t>Filtru avansat</t>
  </si>
  <si>
    <t>Filtru automat</t>
  </si>
  <si>
    <t xml:space="preserve">contabil </t>
  </si>
  <si>
    <t>Cuprins:</t>
  </si>
  <si>
    <r>
      <t xml:space="preserve">1. Să se afișeze angajații cu funcțiile de încadrare </t>
    </r>
    <r>
      <rPr>
        <b/>
        <sz val="14"/>
        <color rgb="FFFF0000"/>
        <rFont val="Calibri"/>
        <family val="2"/>
        <scheme val="minor"/>
      </rPr>
      <t>contabil</t>
    </r>
    <r>
      <rPr>
        <b/>
        <sz val="14"/>
        <color theme="1"/>
        <rFont val="Calibri"/>
        <family val="2"/>
        <scheme val="minor"/>
      </rPr>
      <t xml:space="preserve"> și </t>
    </r>
    <r>
      <rPr>
        <b/>
        <sz val="14"/>
        <color rgb="FFFF0000"/>
        <rFont val="Calibri"/>
        <family val="2"/>
        <scheme val="minor"/>
      </rPr>
      <t>economist</t>
    </r>
    <r>
      <rPr>
        <sz val="14"/>
        <color rgb="FFFF0000"/>
        <rFont val="Calibri"/>
        <family val="2"/>
        <scheme val="minor"/>
      </rPr>
      <t>.</t>
    </r>
  </si>
  <si>
    <t>Revenire la cuprins</t>
  </si>
  <si>
    <t>FILTRAREA DATELOR ÎN EXCEL</t>
  </si>
  <si>
    <t>FUNCȚII DE TIP BAZĂ DE DATE (DBASE)</t>
  </si>
  <si>
    <t>Constanța</t>
  </si>
  <si>
    <t>Denumire Produs</t>
  </si>
  <si>
    <t>Categorie produs</t>
  </si>
  <si>
    <t>Furnizor</t>
  </si>
  <si>
    <t>Produs 1</t>
  </si>
  <si>
    <t>Categoria A</t>
  </si>
  <si>
    <t>SC ALFA SRL</t>
  </si>
  <si>
    <t>Produs 2</t>
  </si>
  <si>
    <t>Categoria B</t>
  </si>
  <si>
    <t>SC BETA SA</t>
  </si>
  <si>
    <t>Produs 3</t>
  </si>
  <si>
    <t>Categoria C</t>
  </si>
  <si>
    <t>SC DELTA SRL</t>
  </si>
  <si>
    <t>Produs 4</t>
  </si>
  <si>
    <t>Produs 5</t>
  </si>
  <si>
    <t>Produs 6</t>
  </si>
  <si>
    <t>Produs 7</t>
  </si>
  <si>
    <t>Produs 8</t>
  </si>
  <si>
    <t>Produs 9</t>
  </si>
  <si>
    <t>Produs 10</t>
  </si>
  <si>
    <t>Nr factura</t>
  </si>
  <si>
    <t>Dată vânzare</t>
  </si>
  <si>
    <t>Denumire produs</t>
  </si>
  <si>
    <t>Magazin de distributie</t>
  </si>
  <si>
    <t>Pret unitar (lei)</t>
  </si>
  <si>
    <t>Cantitate vanduta</t>
  </si>
  <si>
    <t>Valoare  (lei)</t>
  </si>
  <si>
    <t>Procent Discount</t>
  </si>
  <si>
    <t>Magazin 1</t>
  </si>
  <si>
    <t>Magazin 2</t>
  </si>
  <si>
    <t>Magazin 3</t>
  </si>
  <si>
    <t>Produs 11</t>
  </si>
  <si>
    <t xml:space="preserve"> celula J2</t>
  </si>
  <si>
    <t>Procent discount</t>
  </si>
  <si>
    <t>Anul</t>
  </si>
  <si>
    <t>VLOOKUP+MATCH</t>
  </si>
  <si>
    <t>HLOOKUP+MATCH</t>
  </si>
  <si>
    <r>
      <t xml:space="preserve">1. Să se completeze coloana </t>
    </r>
    <r>
      <rPr>
        <b/>
        <i/>
        <sz val="14"/>
        <color rgb="FFFF0000"/>
        <rFont val="Times New Roman"/>
        <family val="1"/>
      </rPr>
      <t>Categorie produs</t>
    </r>
    <r>
      <rPr>
        <sz val="14"/>
        <color rgb="FFFF0000"/>
        <rFont val="Times New Roman"/>
        <family val="1"/>
      </rPr>
      <t xml:space="preserve"> prin consultare verticală în funcție de cheia de consultare </t>
    </r>
    <r>
      <rPr>
        <b/>
        <sz val="14"/>
        <color theme="4"/>
        <rFont val="Times New Roman"/>
        <family val="1"/>
      </rPr>
      <t>Denumire produs</t>
    </r>
    <r>
      <rPr>
        <sz val="14"/>
        <color rgb="FFFF0000"/>
        <rFont val="Times New Roman"/>
        <family val="1"/>
      </rPr>
      <t xml:space="preserve"> (tabelul de consultare se regăsește în foaia de calcul </t>
    </r>
    <r>
      <rPr>
        <b/>
        <sz val="14"/>
        <rFont val="Times New Roman"/>
        <family val="1"/>
      </rPr>
      <t>Nomenclator produse</t>
    </r>
    <r>
      <rPr>
        <sz val="14"/>
        <color rgb="FFFF0000"/>
        <rFont val="Times New Roman"/>
        <family val="1"/>
      </rPr>
      <t>)</t>
    </r>
  </si>
  <si>
    <t>INDEX+MATCH</t>
  </si>
  <si>
    <r>
      <t>CONT</t>
    </r>
    <r>
      <rPr>
        <b/>
        <sz val="16"/>
        <color rgb="FFFF0000"/>
        <rFont val="Times"/>
      </rPr>
      <t>A</t>
    </r>
    <r>
      <rPr>
        <b/>
        <sz val="16"/>
        <rFont val="Times"/>
      </rPr>
      <t>BILIT</t>
    </r>
    <r>
      <rPr>
        <b/>
        <sz val="16"/>
        <color rgb="FF0000FF"/>
        <rFont val="Times"/>
      </rPr>
      <t>A</t>
    </r>
    <r>
      <rPr>
        <b/>
        <sz val="16"/>
        <rFont val="Times"/>
      </rPr>
      <t>TE</t>
    </r>
  </si>
  <si>
    <t>FIND</t>
  </si>
  <si>
    <t>SEARCH                     (cu precizarea argumentului "valoare poziţională")</t>
  </si>
  <si>
    <t>SEARCH              (fără precizarea argumentului "valoare poziţională")</t>
  </si>
  <si>
    <t>ŞIR CARACTERE</t>
  </si>
  <si>
    <r>
      <t xml:space="preserve"> =</t>
    </r>
    <r>
      <rPr>
        <b/>
        <sz val="20"/>
        <color rgb="FFFF0000"/>
        <rFont val="Times"/>
        <family val="1"/>
      </rPr>
      <t>SEARCH(text_căutat; text_sursă; [</t>
    </r>
    <r>
      <rPr>
        <b/>
        <i/>
        <sz val="20"/>
        <color rgb="FFFF0000"/>
        <rFont val="Times"/>
        <family val="1"/>
      </rPr>
      <t>valoare_poziţională</t>
    </r>
    <r>
      <rPr>
        <b/>
        <sz val="20"/>
        <color rgb="FFFF0000"/>
        <rFont val="Times"/>
        <family val="1"/>
      </rPr>
      <t>])</t>
    </r>
  </si>
  <si>
    <r>
      <t xml:space="preserve"> =</t>
    </r>
    <r>
      <rPr>
        <b/>
        <sz val="20"/>
        <color rgb="FFFF0000"/>
        <rFont val="Times"/>
        <family val="1"/>
      </rPr>
      <t>FIND(text_căutat; text_sursă [;</t>
    </r>
    <r>
      <rPr>
        <b/>
        <i/>
        <sz val="20"/>
        <color rgb="FFFF0000"/>
        <rFont val="Times"/>
        <family val="1"/>
      </rPr>
      <t>valoare_poziţională</t>
    </r>
    <r>
      <rPr>
        <b/>
        <sz val="20"/>
        <color rgb="FFFF0000"/>
        <rFont val="Times"/>
        <family val="1"/>
      </rPr>
      <t>])</t>
    </r>
  </si>
  <si>
    <t>&amp;</t>
  </si>
  <si>
    <r>
      <rPr>
        <b/>
        <sz val="20"/>
        <color rgb="FFFF0000"/>
        <rFont val="Times"/>
        <family val="1"/>
      </rPr>
      <t xml:space="preserve"> =CONCATENATE(text1, text2, text3 ...)</t>
    </r>
  </si>
  <si>
    <r>
      <t xml:space="preserve">         =DATE(</t>
    </r>
    <r>
      <rPr>
        <b/>
        <sz val="20"/>
        <color rgb="FFC00000"/>
        <rFont val="Times"/>
        <family val="1"/>
      </rPr>
      <t>MID(A11;2;2)</t>
    </r>
    <r>
      <rPr>
        <b/>
        <sz val="20"/>
        <rFont val="Times"/>
        <family val="1"/>
      </rPr>
      <t>;</t>
    </r>
    <r>
      <rPr>
        <b/>
        <sz val="20"/>
        <color rgb="FF0000FF"/>
        <rFont val="Times"/>
        <family val="1"/>
      </rPr>
      <t>MID(A11;4;2)</t>
    </r>
    <r>
      <rPr>
        <b/>
        <sz val="20"/>
        <rFont val="Times"/>
        <family val="1"/>
      </rPr>
      <t>;</t>
    </r>
    <r>
      <rPr>
        <b/>
        <sz val="20"/>
        <color rgb="FF008000"/>
        <rFont val="Times"/>
        <family val="1"/>
      </rPr>
      <t>MID(A11;6;2)</t>
    </r>
    <r>
      <rPr>
        <b/>
        <sz val="20"/>
        <rFont val="Times"/>
        <family val="1"/>
      </rPr>
      <t>)</t>
    </r>
  </si>
  <si>
    <t>Data naşterii</t>
  </si>
  <si>
    <t>Cod Numeric Personal</t>
  </si>
  <si>
    <t>Corpul expertilor contabili si contabililor autorizati din România</t>
  </si>
  <si>
    <t xml:space="preserve"> =MID(text; valoare_poziţională; număr_caractere)</t>
  </si>
  <si>
    <t xml:space="preserve">  =LOWER(text)</t>
  </si>
  <si>
    <t xml:space="preserve"> =RIGHT(text;[număr_caractere])</t>
  </si>
  <si>
    <t xml:space="preserve">  =PROPER(text)</t>
  </si>
  <si>
    <t xml:space="preserve"> =LEFT(text;[număr_caractere])</t>
  </si>
  <si>
    <t xml:space="preserve">  =UPPER(text)</t>
  </si>
  <si>
    <t xml:space="preserve"> =LEN(șir_caractere)</t>
  </si>
  <si>
    <t xml:space="preserve"> =VALUE(șir_caractere)</t>
  </si>
  <si>
    <t>Exemple Functii de tip text</t>
  </si>
  <si>
    <t>Functii de tip text</t>
  </si>
  <si>
    <t>POPESCU Viorel</t>
  </si>
  <si>
    <t>BLAGA Mădălina</t>
  </si>
  <si>
    <t>SAVU Cătălin</t>
  </si>
  <si>
    <t>CONSTANTIN Ana</t>
  </si>
  <si>
    <t>sport</t>
  </si>
  <si>
    <t>elegant</t>
  </si>
  <si>
    <t>ALBITER Oana</t>
  </si>
  <si>
    <t>tricotaje</t>
  </si>
  <si>
    <t>CHIRU Bogdan</t>
  </si>
  <si>
    <t>NEDELCU Mihai</t>
  </si>
  <si>
    <t>ALBU Constanta</t>
  </si>
  <si>
    <t>Cod Produs</t>
  </si>
  <si>
    <t>Revenire la Functii text</t>
  </si>
  <si>
    <t>Cod produs / CERINTA 4</t>
  </si>
  <si>
    <t>Cod produs / CERINTA 3</t>
  </si>
  <si>
    <t>Prenume client</t>
  </si>
  <si>
    <t>Nume client</t>
  </si>
  <si>
    <t>Varsta (ani)</t>
  </si>
  <si>
    <t>Data nasterii</t>
  </si>
  <si>
    <t>Codul numeric personal</t>
  </si>
  <si>
    <t>Nume Client</t>
  </si>
  <si>
    <t>Calculul datei nașterii pentru persoanele născute începând cu anul 2000</t>
  </si>
  <si>
    <t>Calculul datei nașterii pentru persoanele născute până în anul 2000</t>
  </si>
  <si>
    <t xml:space="preserve">         =DATE(MID(A22;2;2)+100;MID(A22;4;2);MID(A22;6;2))</t>
  </si>
  <si>
    <t>Funcția VLOOKUP cu utilizarea argum. valoare logică în varianta TRUE (implicită)</t>
  </si>
  <si>
    <t>Functia VLOOKUP cu utilizarea argum. valoare logică în varianta FALSE</t>
  </si>
  <si>
    <r>
      <t xml:space="preserve">2. Să se completeze coloana </t>
    </r>
    <r>
      <rPr>
        <b/>
        <i/>
        <sz val="14"/>
        <color rgb="FFFF0000"/>
        <rFont val="Times New Roman"/>
        <family val="1"/>
      </rPr>
      <t xml:space="preserve">Furnizor </t>
    </r>
    <r>
      <rPr>
        <sz val="14"/>
        <color rgb="FFFF0000"/>
        <rFont val="Times New Roman"/>
        <family val="1"/>
      </rPr>
      <t>prin consultare verticală în funcție de cheia de consultare Denumire produs (tabelul de consultare se regăsește în foaia de calcul Nomenclator produse). În cazul în care produsul nu există, se va afișa mesajul ”Produs inexistent”.</t>
    </r>
  </si>
  <si>
    <t>Vânzări (LEI)</t>
  </si>
  <si>
    <t>Denumire produs  /   Anul</t>
  </si>
  <si>
    <t xml:space="preserve"> =UPPER(F7)</t>
  </si>
  <si>
    <t xml:space="preserve"> =PROPER(F7)</t>
  </si>
  <si>
    <t xml:space="preserve"> =LOWER(F7)</t>
  </si>
  <si>
    <t xml:space="preserve"> =SEARCH("a";A35)</t>
  </si>
  <si>
    <t xml:space="preserve"> =SEARCH("a";A35;8)</t>
  </si>
  <si>
    <r>
      <t xml:space="preserve"> =FIND</t>
    </r>
    <r>
      <rPr>
        <b/>
        <sz val="16"/>
        <color rgb="FFFF0000"/>
        <rFont val="Times"/>
      </rPr>
      <t>("a";</t>
    </r>
    <r>
      <rPr>
        <b/>
        <sz val="16"/>
        <color rgb="FF00B050"/>
        <rFont val="Times"/>
      </rPr>
      <t>A35;8)</t>
    </r>
  </si>
  <si>
    <t xml:space="preserve">   în funcție de codul produsului ce reprezintă ultimul caracter din cadrul denumirii acestuia.</t>
  </si>
  <si>
    <t>Denumire societate</t>
  </si>
  <si>
    <t>Tipul asigurarii</t>
  </si>
  <si>
    <t>Nume si prenume asigurat</t>
  </si>
  <si>
    <t>Localitatea asiguratului</t>
  </si>
  <si>
    <t>Data asigurarii</t>
  </si>
  <si>
    <t>Suma asigurata (RON)</t>
  </si>
  <si>
    <t>Agent de asigurare</t>
  </si>
  <si>
    <t>ASTRA</t>
  </si>
  <si>
    <t>de bunuri</t>
  </si>
  <si>
    <t>Ionescu R.</t>
  </si>
  <si>
    <t>Bucuresti</t>
  </si>
  <si>
    <t>Barbu I.</t>
  </si>
  <si>
    <t>ALFA</t>
  </si>
  <si>
    <t>RCA</t>
  </si>
  <si>
    <t>Popa Al.</t>
  </si>
  <si>
    <t>Ploiesti</t>
  </si>
  <si>
    <t>Cristea M.</t>
  </si>
  <si>
    <t>UNITA</t>
  </si>
  <si>
    <t>Neagu B.</t>
  </si>
  <si>
    <t>Brasov</t>
  </si>
  <si>
    <t>David P.</t>
  </si>
  <si>
    <t>MERCUR</t>
  </si>
  <si>
    <t>de viata</t>
  </si>
  <si>
    <t>Popescu S.</t>
  </si>
  <si>
    <t>Oancea F.</t>
  </si>
  <si>
    <t>Voicu D.</t>
  </si>
  <si>
    <t>CASCO</t>
  </si>
  <si>
    <t>Radu E.</t>
  </si>
  <si>
    <t>Stanciu C.</t>
  </si>
  <si>
    <t>Ganea I.</t>
  </si>
  <si>
    <t>BCR Asigurari</t>
  </si>
  <si>
    <t>Radulescu M</t>
  </si>
  <si>
    <t>Albu C.</t>
  </si>
  <si>
    <t>Alliantz Tiriac</t>
  </si>
  <si>
    <t>Purcareanu M.</t>
  </si>
  <si>
    <t>Vintila M.</t>
  </si>
  <si>
    <t>Banica A.</t>
  </si>
  <si>
    <t>OMNIASIG</t>
  </si>
  <si>
    <t>Tiganelea P.</t>
  </si>
  <si>
    <t>Pletea M.</t>
  </si>
  <si>
    <t>Mihalache B.</t>
  </si>
  <si>
    <t>Campina</t>
  </si>
  <si>
    <t>Calapod I</t>
  </si>
  <si>
    <t>Buzatu A.</t>
  </si>
  <si>
    <t>Enescu F.</t>
  </si>
  <si>
    <t>Turcu V.</t>
  </si>
  <si>
    <t>Gheorghe M.</t>
  </si>
  <si>
    <t>Savu N.</t>
  </si>
  <si>
    <t>Florea L.</t>
  </si>
  <si>
    <t>Zecheru T.</t>
  </si>
  <si>
    <t>Voinea F.</t>
  </si>
  <si>
    <t>Dinu R.</t>
  </si>
  <si>
    <t>Manea S.</t>
  </si>
  <si>
    <t>Panait I.</t>
  </si>
  <si>
    <t>Alexandru G.</t>
  </si>
  <si>
    <t>VALIDAREA DATELOR ÎN EXCEL</t>
  </si>
  <si>
    <t>Să se realizeze următoarele validari în câmpurile bazei de date:</t>
  </si>
  <si>
    <r>
      <t xml:space="preserve">2. </t>
    </r>
    <r>
      <rPr>
        <b/>
        <sz val="14"/>
        <color rgb="FF0070C0"/>
        <rFont val="Calibri"/>
        <family val="2"/>
        <scheme val="minor"/>
      </rPr>
      <t>Numele si prenumele</t>
    </r>
    <r>
      <rPr>
        <sz val="14"/>
        <color theme="1"/>
        <rFont val="Calibri"/>
        <family val="2"/>
        <scheme val="minor"/>
      </rPr>
      <t xml:space="preserve"> angajatului va avea lungimea cuprinsă între 7 și 30 de caractere.</t>
    </r>
  </si>
  <si>
    <r>
      <t xml:space="preserve">3. </t>
    </r>
    <r>
      <rPr>
        <b/>
        <sz val="14"/>
        <color rgb="FF0070C0"/>
        <rFont val="Calibri"/>
        <family val="2"/>
        <scheme val="minor"/>
      </rPr>
      <t>Funcția de încadrare</t>
    </r>
    <r>
      <rPr>
        <sz val="14"/>
        <color theme="1"/>
        <rFont val="Calibri"/>
        <family val="2"/>
        <scheme val="minor"/>
      </rPr>
      <t xml:space="preserve"> va fi definită ca listă derulantă cu opțiunile din domeniul L2:L8.</t>
    </r>
  </si>
  <si>
    <r>
      <t xml:space="preserve">4. În câmpul </t>
    </r>
    <r>
      <rPr>
        <b/>
        <sz val="14"/>
        <color rgb="FF0070C0"/>
        <rFont val="Calibri"/>
        <family val="2"/>
        <scheme val="minor"/>
      </rPr>
      <t>Data angajări</t>
    </r>
    <r>
      <rPr>
        <sz val="14"/>
        <color theme="1"/>
        <rFont val="Calibri"/>
        <family val="2"/>
        <scheme val="minor"/>
      </rPr>
      <t>i se va accepta o dată calendaristică din ultimii 5 ani.</t>
    </r>
  </si>
  <si>
    <t>Rezolvari</t>
  </si>
  <si>
    <t>Ex 1</t>
  </si>
  <si>
    <t>Ex 2</t>
  </si>
  <si>
    <t>Ex 3</t>
  </si>
  <si>
    <t>Ex 4</t>
  </si>
  <si>
    <t>1. Utilizarea funcțiilor predefinite în Excel</t>
  </si>
  <si>
    <t>ID Asigurare</t>
  </si>
  <si>
    <t>1.1. Funcții de consultare</t>
  </si>
  <si>
    <t>1.2. Funcții de tip text</t>
  </si>
  <si>
    <t>3. Gestionarea bazelor de date în Excel</t>
  </si>
  <si>
    <t>4. Recapitulare</t>
  </si>
  <si>
    <t>`</t>
  </si>
  <si>
    <t>3.1. Filtre</t>
  </si>
  <si>
    <t>3.2. Funcții de tip bază de date (DBASE)</t>
  </si>
  <si>
    <t>3.3 Validarea datelor</t>
  </si>
  <si>
    <r>
      <t xml:space="preserve">  1. Să se genereze</t>
    </r>
    <r>
      <rPr>
        <b/>
        <sz val="14"/>
        <color rgb="FFFF0000"/>
        <rFont val="Calibri"/>
        <family val="2"/>
        <scheme val="minor"/>
      </rPr>
      <t xml:space="preserve"> data nașterii</t>
    </r>
    <r>
      <rPr>
        <sz val="14"/>
        <rFont val="Calibri"/>
        <family val="2"/>
        <scheme val="minor"/>
      </rPr>
      <t xml:space="preserve"> fiecărui client </t>
    </r>
    <r>
      <rPr>
        <b/>
        <i/>
        <sz val="14"/>
        <color theme="4"/>
        <rFont val="Calibri"/>
        <family val="2"/>
        <scheme val="minor"/>
      </rPr>
      <t>plecând de la CNP</t>
    </r>
    <r>
      <rPr>
        <sz val="14"/>
        <rFont val="Calibri"/>
        <family val="2"/>
        <scheme val="minor"/>
      </rPr>
      <t xml:space="preserve">. Să se calculeze </t>
    </r>
    <r>
      <rPr>
        <b/>
        <u/>
        <sz val="14"/>
        <color theme="3"/>
        <rFont val="Calibri"/>
        <family val="2"/>
        <scheme val="minor"/>
      </rPr>
      <t>vârsta</t>
    </r>
    <r>
      <rPr>
        <sz val="14"/>
        <rFont val="Calibri"/>
        <family val="2"/>
        <scheme val="minor"/>
      </rPr>
      <t xml:space="preserve"> (exprimată în ani).</t>
    </r>
  </si>
  <si>
    <t>Formatarea condițională cu reguli definite de utilizator</t>
  </si>
  <si>
    <t>Formatarea condițională cu reguli predefinite</t>
  </si>
  <si>
    <t>Email</t>
  </si>
  <si>
    <t>Nume angajat</t>
  </si>
  <si>
    <t>Dată angajare</t>
  </si>
  <si>
    <t>Filială</t>
  </si>
  <si>
    <t>Acronim Filială</t>
  </si>
  <si>
    <t>Salariul brut</t>
  </si>
  <si>
    <t>Ore suplimentare</t>
  </si>
  <si>
    <t>Lista filiale</t>
  </si>
  <si>
    <t>Popescu Ion</t>
  </si>
  <si>
    <t>Tulcea</t>
  </si>
  <si>
    <t>Toma Emilia</t>
  </si>
  <si>
    <t>Iași</t>
  </si>
  <si>
    <t>Ionescu Teodora</t>
  </si>
  <si>
    <t>Vasilache Cristina</t>
  </si>
  <si>
    <t>Maramureș</t>
  </si>
  <si>
    <t>Teodorescu Gianina</t>
  </si>
  <si>
    <t>București</t>
  </si>
  <si>
    <t>Ionașcu Mariana</t>
  </si>
  <si>
    <t>Timișoara</t>
  </si>
  <si>
    <t>Ioneanu Denis</t>
  </si>
  <si>
    <t>Popa Gabriela</t>
  </si>
  <si>
    <t>Vasile Cristina</t>
  </si>
  <si>
    <t>Tanvuia Mirela</t>
  </si>
  <si>
    <t>Silaghi Ionela</t>
  </si>
  <si>
    <r>
      <t>2. Completați coloana</t>
    </r>
    <r>
      <rPr>
        <b/>
        <sz val="12"/>
        <color theme="1"/>
        <rFont val="Calibri"/>
        <family val="2"/>
        <scheme val="minor"/>
      </rPr>
      <t xml:space="preserve"> </t>
    </r>
    <r>
      <rPr>
        <b/>
        <sz val="12"/>
        <color rgb="FFC00000"/>
        <rFont val="Calibri"/>
        <family val="2"/>
        <scheme val="minor"/>
      </rPr>
      <t>Email</t>
    </r>
    <r>
      <rPr>
        <sz val="12"/>
        <color rgb="FF0070C0"/>
        <rFont val="Calibri"/>
        <family val="2"/>
        <scheme val="minor"/>
      </rPr>
      <t xml:space="preserve"> </t>
    </r>
    <r>
      <rPr>
        <sz val="12"/>
        <color theme="1"/>
        <rFont val="Calibri"/>
        <family val="2"/>
        <scheme val="minor"/>
      </rPr>
      <t>astfel: numele angajatului (cu minuscule), acronimul filialei și marca angajatului, urmate de @societate.ro (ex: popescuTL85@societate.ro)</t>
    </r>
  </si>
  <si>
    <r>
      <t xml:space="preserve">3. Utilizați o </t>
    </r>
    <r>
      <rPr>
        <i/>
        <sz val="12"/>
        <color theme="1"/>
        <rFont val="Calibri"/>
        <family val="2"/>
        <scheme val="minor"/>
      </rPr>
      <t>funcție de consultare</t>
    </r>
    <r>
      <rPr>
        <sz val="12"/>
        <color theme="1"/>
        <rFont val="Calibri"/>
        <family val="2"/>
        <scheme val="minor"/>
      </rPr>
      <t xml:space="preserve"> pentru a completa coloana </t>
    </r>
    <r>
      <rPr>
        <b/>
        <sz val="12"/>
        <color rgb="FFC00000"/>
        <rFont val="Calibri"/>
        <family val="2"/>
        <scheme val="minor"/>
      </rPr>
      <t>Departament</t>
    </r>
    <r>
      <rPr>
        <sz val="12"/>
        <color theme="1"/>
        <rFont val="Calibri"/>
        <family val="2"/>
        <scheme val="minor"/>
      </rPr>
      <t xml:space="preserve"> știind că </t>
    </r>
    <r>
      <rPr>
        <i/>
        <sz val="12"/>
        <color theme="1"/>
        <rFont val="Calibri"/>
        <family val="2"/>
        <scheme val="minor"/>
      </rPr>
      <t xml:space="preserve">prima cifră a </t>
    </r>
    <r>
      <rPr>
        <b/>
        <i/>
        <sz val="12"/>
        <color theme="1"/>
        <rFont val="Calibri"/>
        <family val="2"/>
        <scheme val="minor"/>
      </rPr>
      <t>mărcii</t>
    </r>
    <r>
      <rPr>
        <sz val="12"/>
        <color theme="1"/>
        <rFont val="Calibri"/>
        <family val="2"/>
        <scheme val="minor"/>
      </rPr>
      <t xml:space="preserve"> reprezintă </t>
    </r>
    <r>
      <rPr>
        <b/>
        <i/>
        <sz val="12"/>
        <color theme="1"/>
        <rFont val="Calibri"/>
        <family val="2"/>
        <scheme val="minor"/>
      </rPr>
      <t>id-ul departamentului</t>
    </r>
    <r>
      <rPr>
        <sz val="12"/>
        <color theme="1"/>
        <rFont val="Calibri"/>
        <family val="2"/>
        <scheme val="minor"/>
      </rPr>
      <t xml:space="preserve">. </t>
    </r>
  </si>
  <si>
    <r>
      <t xml:space="preserve">Lista de departamente și id-ul acestora se regăsesc în tabelul localizat în </t>
    </r>
    <r>
      <rPr>
        <i/>
        <sz val="12"/>
        <color theme="1"/>
        <rFont val="Calibri"/>
        <family val="2"/>
        <scheme val="minor"/>
      </rPr>
      <t xml:space="preserve">foaia de calcul </t>
    </r>
    <r>
      <rPr>
        <b/>
        <i/>
        <sz val="12"/>
        <color rgb="FF0070C0"/>
        <rFont val="Calibri"/>
        <family val="2"/>
        <scheme val="minor"/>
      </rPr>
      <t>Departamente</t>
    </r>
    <r>
      <rPr>
        <sz val="12"/>
        <color theme="1"/>
        <rFont val="Calibri"/>
        <family val="2"/>
        <scheme val="minor"/>
      </rPr>
      <t>.</t>
    </r>
  </si>
  <si>
    <r>
      <t xml:space="preserve">5. </t>
    </r>
    <r>
      <rPr>
        <i/>
        <sz val="12"/>
        <color theme="1"/>
        <rFont val="Calibri"/>
        <family val="2"/>
        <scheme val="minor"/>
      </rPr>
      <t>Să se afișeze</t>
    </r>
    <r>
      <rPr>
        <sz val="12"/>
        <color theme="1"/>
        <rFont val="Calibri"/>
        <family val="2"/>
        <scheme val="minor"/>
      </rPr>
      <t xml:space="preserve"> </t>
    </r>
    <r>
      <rPr>
        <b/>
        <sz val="12"/>
        <color rgb="FFC00000"/>
        <rFont val="Calibri"/>
        <family val="2"/>
        <scheme val="minor"/>
      </rPr>
      <t>angajații</t>
    </r>
    <r>
      <rPr>
        <sz val="12"/>
        <color theme="1"/>
        <rFont val="Calibri"/>
        <family val="2"/>
        <scheme val="minor"/>
      </rPr>
      <t xml:space="preserve"> care fac parte din </t>
    </r>
    <r>
      <rPr>
        <b/>
        <sz val="12"/>
        <color theme="1"/>
        <rFont val="Calibri"/>
        <family val="2"/>
        <scheme val="minor"/>
      </rPr>
      <t>filialele ce încep cu T</t>
    </r>
    <r>
      <rPr>
        <sz val="12"/>
        <color theme="1"/>
        <rFont val="Calibri"/>
        <family val="2"/>
        <scheme val="minor"/>
      </rPr>
      <t xml:space="preserve"> și au </t>
    </r>
    <r>
      <rPr>
        <b/>
        <sz val="12"/>
        <color theme="1"/>
        <rFont val="Calibri"/>
        <family val="2"/>
        <scheme val="minor"/>
      </rPr>
      <t>salariul sub media salariilor brute</t>
    </r>
    <r>
      <rPr>
        <sz val="12"/>
        <color theme="1"/>
        <rFont val="Calibri"/>
        <family val="2"/>
        <scheme val="minor"/>
      </rPr>
      <t xml:space="preserve"> de pe întreaga societate.</t>
    </r>
  </si>
  <si>
    <r>
      <rPr>
        <u/>
        <sz val="12"/>
        <color theme="1"/>
        <rFont val="Calibri"/>
        <family val="2"/>
        <scheme val="minor"/>
      </rPr>
      <t>Nota 1</t>
    </r>
    <r>
      <rPr>
        <sz val="12"/>
        <color theme="1"/>
        <rFont val="Calibri"/>
        <family val="2"/>
        <scheme val="minor"/>
      </rPr>
      <t>: În cazul în care utilizați opțiunea de</t>
    </r>
    <r>
      <rPr>
        <i/>
        <sz val="12"/>
        <color theme="1"/>
        <rFont val="Calibri"/>
        <family val="2"/>
        <scheme val="minor"/>
      </rPr>
      <t xml:space="preserve"> filtrare automată</t>
    </r>
    <r>
      <rPr>
        <sz val="12"/>
        <color theme="1"/>
        <rFont val="Calibri"/>
        <family val="2"/>
        <scheme val="minor"/>
      </rPr>
      <t xml:space="preserve"> a datelor, după rezolvarea cerinței, anulați filltrul automat pentru a putea continua rezolvarea următoarelor cerințe.</t>
    </r>
  </si>
  <si>
    <r>
      <t xml:space="preserve">6. Folosind </t>
    </r>
    <r>
      <rPr>
        <i/>
        <sz val="12"/>
        <color theme="1"/>
        <rFont val="Calibri"/>
        <family val="2"/>
        <scheme val="minor"/>
      </rPr>
      <t>filtru avansat</t>
    </r>
    <r>
      <rPr>
        <sz val="12"/>
        <color theme="1"/>
        <rFont val="Calibri"/>
        <family val="2"/>
        <scheme val="minor"/>
      </rPr>
      <t xml:space="preserve">, să se afișeze toți </t>
    </r>
    <r>
      <rPr>
        <b/>
        <sz val="12"/>
        <color rgb="FFC00000"/>
        <rFont val="Calibri"/>
        <family val="2"/>
        <scheme val="minor"/>
      </rPr>
      <t>angajații</t>
    </r>
    <r>
      <rPr>
        <sz val="12"/>
        <color theme="1"/>
        <rFont val="Calibri"/>
        <family val="2"/>
        <scheme val="minor"/>
      </rPr>
      <t xml:space="preserve"> care au o </t>
    </r>
    <r>
      <rPr>
        <b/>
        <sz val="12"/>
        <color theme="1"/>
        <rFont val="Calibri"/>
        <family val="2"/>
        <scheme val="minor"/>
      </rPr>
      <t>vechime între 10 și 15 ani</t>
    </r>
    <r>
      <rPr>
        <sz val="12"/>
        <color theme="1"/>
        <rFont val="Calibri"/>
        <family val="2"/>
        <scheme val="minor"/>
      </rPr>
      <t xml:space="preserve">, care </t>
    </r>
    <r>
      <rPr>
        <b/>
        <sz val="12"/>
        <color theme="1"/>
        <rFont val="Calibri"/>
        <family val="2"/>
        <scheme val="minor"/>
      </rPr>
      <t>nu au prestat ore suplimentare</t>
    </r>
    <r>
      <rPr>
        <sz val="12"/>
        <color theme="1"/>
        <rFont val="Calibri"/>
        <family val="2"/>
        <scheme val="minor"/>
      </rPr>
      <t xml:space="preserve">. </t>
    </r>
  </si>
  <si>
    <t>Pentru fiecare angajat să se afișeze: numele angajatului, data angajării și filiala.</t>
  </si>
  <si>
    <r>
      <t>7. Utilizați o</t>
    </r>
    <r>
      <rPr>
        <i/>
        <sz val="12"/>
        <color theme="1"/>
        <rFont val="Calibri"/>
        <family val="2"/>
        <scheme val="minor"/>
      </rPr>
      <t xml:space="preserve"> funcție de tip baza de date</t>
    </r>
    <r>
      <rPr>
        <sz val="12"/>
        <color theme="1"/>
        <rFont val="Calibri"/>
        <family val="2"/>
        <scheme val="minor"/>
      </rPr>
      <t xml:space="preserve"> pentru a calcula </t>
    </r>
    <r>
      <rPr>
        <b/>
        <sz val="12"/>
        <color rgb="FFC00000"/>
        <rFont val="Calibri"/>
        <family val="2"/>
        <scheme val="minor"/>
      </rPr>
      <t xml:space="preserve">media salariilor brute </t>
    </r>
    <r>
      <rPr>
        <sz val="12"/>
        <color theme="1"/>
        <rFont val="Calibri"/>
        <family val="2"/>
        <scheme val="minor"/>
      </rPr>
      <t>(în celula</t>
    </r>
    <r>
      <rPr>
        <b/>
        <sz val="12"/>
        <color rgb="FFC00000"/>
        <rFont val="Calibri"/>
        <family val="2"/>
        <scheme val="minor"/>
      </rPr>
      <t xml:space="preserve"> C36</t>
    </r>
    <r>
      <rPr>
        <sz val="12"/>
        <color theme="1"/>
        <rFont val="Calibri"/>
        <family val="2"/>
        <scheme val="minor"/>
      </rPr>
      <t xml:space="preserve">) pentru </t>
    </r>
    <r>
      <rPr>
        <b/>
        <sz val="12"/>
        <color theme="1"/>
        <rFont val="Calibri"/>
        <family val="2"/>
        <scheme val="minor"/>
      </rPr>
      <t>filiala</t>
    </r>
    <r>
      <rPr>
        <sz val="12"/>
        <color theme="1"/>
        <rFont val="Calibri"/>
        <family val="2"/>
        <scheme val="minor"/>
      </rPr>
      <t xml:space="preserve"> </t>
    </r>
    <r>
      <rPr>
        <i/>
        <sz val="12"/>
        <color theme="1"/>
        <rFont val="Calibri"/>
        <family val="2"/>
        <scheme val="minor"/>
      </rPr>
      <t>selectată dintr-o listă derulantă</t>
    </r>
    <r>
      <rPr>
        <sz val="12"/>
        <color theme="1"/>
        <rFont val="Calibri"/>
        <family val="2"/>
        <scheme val="minor"/>
      </rPr>
      <t xml:space="preserve"> (în celula </t>
    </r>
    <r>
      <rPr>
        <b/>
        <sz val="12"/>
        <color theme="1"/>
        <rFont val="Calibri"/>
        <family val="2"/>
        <scheme val="minor"/>
      </rPr>
      <t>B36</t>
    </r>
    <r>
      <rPr>
        <sz val="12"/>
        <color theme="1"/>
        <rFont val="Calibri"/>
        <family val="2"/>
        <scheme val="minor"/>
      </rPr>
      <t>).</t>
    </r>
  </si>
  <si>
    <r>
      <t xml:space="preserve">Lista derulantă din celula B36 se va crea având ca </t>
    </r>
    <r>
      <rPr>
        <i/>
        <sz val="12"/>
        <color theme="1"/>
        <rFont val="Calibri"/>
        <family val="2"/>
        <scheme val="minor"/>
      </rPr>
      <t>sursă</t>
    </r>
    <r>
      <rPr>
        <sz val="12"/>
        <color theme="1"/>
        <rFont val="Calibri"/>
        <family val="2"/>
        <scheme val="minor"/>
      </rPr>
      <t xml:space="preserve"> lista de filiale disponibilă în plaja de celule </t>
    </r>
    <r>
      <rPr>
        <i/>
        <sz val="12"/>
        <color theme="1"/>
        <rFont val="Calibri"/>
        <family val="2"/>
        <scheme val="minor"/>
      </rPr>
      <t>M2:M7</t>
    </r>
    <r>
      <rPr>
        <sz val="12"/>
        <color theme="1"/>
        <rFont val="Calibri"/>
        <family val="2"/>
        <scheme val="minor"/>
      </rPr>
      <t>.</t>
    </r>
  </si>
  <si>
    <t>Media Salariilor brute</t>
  </si>
  <si>
    <t>Listă derulantă cu sursa M2:M7</t>
  </si>
  <si>
    <r>
      <t xml:space="preserve">8.Utilizați o </t>
    </r>
    <r>
      <rPr>
        <i/>
        <sz val="12"/>
        <color theme="1"/>
        <rFont val="Calibri"/>
        <family val="2"/>
        <scheme val="minor"/>
      </rPr>
      <t>funcție database</t>
    </r>
    <r>
      <rPr>
        <sz val="12"/>
        <color theme="1"/>
        <rFont val="Calibri"/>
        <family val="2"/>
        <scheme val="minor"/>
      </rPr>
      <t xml:space="preserve"> pentru a calcula (în celula </t>
    </r>
    <r>
      <rPr>
        <sz val="12"/>
        <color rgb="FFC00000"/>
        <rFont val="Calibri"/>
        <family val="2"/>
        <scheme val="minor"/>
      </rPr>
      <t>B42</t>
    </r>
    <r>
      <rPr>
        <sz val="12"/>
        <color theme="1"/>
        <rFont val="Calibri"/>
        <family val="2"/>
        <scheme val="minor"/>
      </rPr>
      <t xml:space="preserve">) </t>
    </r>
    <r>
      <rPr>
        <b/>
        <sz val="12"/>
        <color rgb="FFC00000"/>
        <rFont val="Calibri"/>
        <family val="2"/>
        <scheme val="minor"/>
      </rPr>
      <t>numărul de angajați</t>
    </r>
    <r>
      <rPr>
        <sz val="12"/>
        <color theme="1"/>
        <rFont val="Calibri"/>
        <family val="2"/>
        <scheme val="minor"/>
      </rPr>
      <t xml:space="preserve"> din </t>
    </r>
    <r>
      <rPr>
        <b/>
        <sz val="12"/>
        <color theme="1"/>
        <rFont val="Calibri"/>
        <family val="2"/>
        <scheme val="minor"/>
      </rPr>
      <t>Tulcea și Iași</t>
    </r>
    <r>
      <rPr>
        <sz val="12"/>
        <color theme="1"/>
        <rFont val="Calibri"/>
        <family val="2"/>
        <scheme val="minor"/>
      </rPr>
      <t xml:space="preserve">, care au </t>
    </r>
    <r>
      <rPr>
        <b/>
        <sz val="12"/>
        <color theme="1"/>
        <rFont val="Calibri"/>
        <family val="2"/>
        <scheme val="minor"/>
      </rPr>
      <t>numărul de ore suplimentare peste medie</t>
    </r>
    <r>
      <rPr>
        <sz val="12"/>
        <color theme="1"/>
        <rFont val="Calibri"/>
        <family val="2"/>
        <scheme val="minor"/>
      </rPr>
      <t>.</t>
    </r>
  </si>
  <si>
    <t>Nr.</t>
  </si>
  <si>
    <t>Acronim</t>
  </si>
  <si>
    <t>MM</t>
  </si>
  <si>
    <t>TL</t>
  </si>
  <si>
    <t>CT</t>
  </si>
  <si>
    <t>B</t>
  </si>
  <si>
    <t>TM</t>
  </si>
  <si>
    <t>IS</t>
  </si>
  <si>
    <t>Id departament</t>
  </si>
  <si>
    <t>Denumire departament</t>
  </si>
  <si>
    <t>Financiar</t>
  </si>
  <si>
    <t>Contabil</t>
  </si>
  <si>
    <t>Resurse Umane</t>
  </si>
  <si>
    <t>Vânzări</t>
  </si>
  <si>
    <t>Cercetare și dezvoltare</t>
  </si>
  <si>
    <t>Operațiuni</t>
  </si>
  <si>
    <t>Producție</t>
  </si>
  <si>
    <t>Administrativ</t>
  </si>
  <si>
    <r>
      <t xml:space="preserve">1. Utilizați o </t>
    </r>
    <r>
      <rPr>
        <i/>
        <sz val="12"/>
        <color theme="1"/>
        <rFont val="Calibri"/>
        <family val="2"/>
        <scheme val="minor"/>
      </rPr>
      <t>funcție de consultare</t>
    </r>
    <r>
      <rPr>
        <sz val="12"/>
        <color theme="1"/>
        <rFont val="Calibri"/>
        <family val="2"/>
        <scheme val="minor"/>
      </rPr>
      <t xml:space="preserve"> pentru a completa coloana </t>
    </r>
    <r>
      <rPr>
        <b/>
        <sz val="12"/>
        <color rgb="FFC00000"/>
        <rFont val="Calibri"/>
        <family val="2"/>
        <scheme val="minor"/>
      </rPr>
      <t>Acronim Filială</t>
    </r>
    <r>
      <rPr>
        <sz val="12"/>
        <color theme="1"/>
        <rFont val="Calibri"/>
        <family val="2"/>
        <scheme val="minor"/>
      </rPr>
      <t xml:space="preserve">. Informațiile se vor prelua în funcție de </t>
    </r>
    <r>
      <rPr>
        <b/>
        <i/>
        <sz val="12"/>
        <color theme="1"/>
        <rFont val="Calibri"/>
        <family val="2"/>
        <scheme val="minor"/>
      </rPr>
      <t>Filială</t>
    </r>
    <r>
      <rPr>
        <sz val="12"/>
        <color theme="1"/>
        <rFont val="Calibri"/>
        <family val="2"/>
        <scheme val="minor"/>
      </rPr>
      <t xml:space="preserve">, din tabelul situat în cadrul </t>
    </r>
    <r>
      <rPr>
        <i/>
        <sz val="12"/>
        <color theme="1"/>
        <rFont val="Calibri"/>
        <family val="2"/>
        <scheme val="minor"/>
      </rPr>
      <t xml:space="preserve">foii de calcul </t>
    </r>
    <r>
      <rPr>
        <b/>
        <i/>
        <sz val="12"/>
        <color theme="9" tint="-0.249977111117893"/>
        <rFont val="Calibri"/>
        <family val="2"/>
        <scheme val="minor"/>
      </rPr>
      <t>Filiale</t>
    </r>
    <r>
      <rPr>
        <sz val="12"/>
        <color theme="1"/>
        <rFont val="Calibri"/>
        <family val="2"/>
        <scheme val="minor"/>
      </rPr>
      <t>.</t>
    </r>
  </si>
  <si>
    <r>
      <rPr>
        <u/>
        <sz val="12"/>
        <color theme="1"/>
        <rFont val="Calibri"/>
        <family val="2"/>
        <scheme val="minor"/>
      </rPr>
      <t>Nota 2</t>
    </r>
    <r>
      <rPr>
        <sz val="12"/>
        <color theme="1"/>
        <rFont val="Calibri"/>
        <family val="2"/>
        <scheme val="minor"/>
      </rPr>
      <t xml:space="preserve">: În cazul în care utilizați opțiunea de </t>
    </r>
    <r>
      <rPr>
        <i/>
        <sz val="12"/>
        <color theme="1"/>
        <rFont val="Calibri"/>
        <family val="2"/>
        <scheme val="minor"/>
      </rPr>
      <t xml:space="preserve">filtrare avansată </t>
    </r>
    <r>
      <rPr>
        <sz val="12"/>
        <color theme="1"/>
        <rFont val="Calibri"/>
        <family val="2"/>
        <scheme val="minor"/>
      </rPr>
      <t>a datelor, rezolvarea se va face, mai jos in foaia de calcul, dupa cerințe.</t>
    </r>
  </si>
  <si>
    <r>
      <rPr>
        <u/>
        <sz val="12"/>
        <color theme="1"/>
        <rFont val="Calibri"/>
        <family val="2"/>
        <scheme val="minor"/>
      </rPr>
      <t>Notă</t>
    </r>
    <r>
      <rPr>
        <sz val="12"/>
        <color theme="1"/>
        <rFont val="Calibri"/>
        <family val="2"/>
        <scheme val="minor"/>
      </rPr>
      <t>: Rezolvarea se va face, mai jos in foaia de calcul, dupa cerințe.</t>
    </r>
  </si>
  <si>
    <t>2.2. Formatare condițională - reguli definite de utilizator</t>
  </si>
  <si>
    <t>2.1. Formatare condițională - reguli predefinite</t>
  </si>
  <si>
    <r>
      <rPr>
        <b/>
        <i/>
        <sz val="14"/>
        <color rgb="FFFF0000"/>
        <rFont val="Calibri"/>
        <family val="2"/>
        <scheme val="minor"/>
      </rPr>
      <t>1. Să se formateze condițional (font roșu)</t>
    </r>
    <r>
      <rPr>
        <b/>
        <i/>
        <sz val="14"/>
        <color rgb="FF0070C0"/>
        <rFont val="Calibri"/>
        <family val="2"/>
        <scheme val="minor"/>
      </rPr>
      <t xml:space="preserve"> numele și prenumele asiguraților</t>
    </r>
    <r>
      <rPr>
        <sz val="14"/>
        <rFont val="Calibri"/>
        <family val="2"/>
        <scheme val="minor"/>
      </rPr>
      <t xml:space="preserve"> care au încheiat </t>
    </r>
    <r>
      <rPr>
        <b/>
        <i/>
        <sz val="14"/>
        <color rgb="FF00B050"/>
        <rFont val="Calibri"/>
        <family val="2"/>
        <scheme val="minor"/>
      </rPr>
      <t xml:space="preserve">asigurări de tip RCA sau CASCO </t>
    </r>
    <r>
      <rPr>
        <b/>
        <i/>
        <sz val="14"/>
        <color rgb="FF7030A0"/>
        <rFont val="Calibri"/>
        <family val="2"/>
        <scheme val="minor"/>
      </rPr>
      <t>cu o valoare mai mare de 40000 lei.</t>
    </r>
  </si>
  <si>
    <r>
      <t xml:space="preserve">1. Intrările câmpului </t>
    </r>
    <r>
      <rPr>
        <b/>
        <sz val="14"/>
        <color rgb="FF0070C0"/>
        <rFont val="Calibri"/>
        <family val="2"/>
        <scheme val="minor"/>
      </rPr>
      <t xml:space="preserve">Marca </t>
    </r>
    <r>
      <rPr>
        <sz val="14"/>
        <color theme="1"/>
        <rFont val="Calibri"/>
        <family val="2"/>
        <scheme val="minor"/>
      </rPr>
      <t>vor admite valori ce vor fi cuprinse între 1000 si 1200,  cu mesaj de introducere a datelor şi cu mesaj de eroare (Stop).</t>
    </r>
  </si>
  <si>
    <t>2. Formatarea condițională</t>
  </si>
  <si>
    <r>
      <t xml:space="preserve">2. Să se afișeze angajații al căror </t>
    </r>
    <r>
      <rPr>
        <b/>
        <sz val="14"/>
        <color rgb="FFFF0000"/>
        <rFont val="Calibri"/>
        <family val="2"/>
        <scheme val="minor"/>
      </rPr>
      <t>nume începe cu litera M</t>
    </r>
    <r>
      <rPr>
        <sz val="14"/>
        <color theme="1"/>
        <rFont val="Calibri"/>
        <family val="2"/>
        <scheme val="minor"/>
      </rPr>
      <t xml:space="preserve"> și </t>
    </r>
    <r>
      <rPr>
        <b/>
        <sz val="14"/>
        <color rgb="FF0070C0"/>
        <rFont val="Calibri"/>
        <family val="2"/>
        <scheme val="minor"/>
      </rPr>
      <t>au salarii cuprinse între 5500 și 7500 lei.</t>
    </r>
  </si>
  <si>
    <r>
      <t xml:space="preserve">3.Să se formateze cu font roșu valorile aferente coloanei </t>
    </r>
    <r>
      <rPr>
        <b/>
        <sz val="14"/>
        <rFont val="Calibri"/>
        <family val="2"/>
        <scheme val="minor"/>
      </rPr>
      <t>Suma asigurata (RON)</t>
    </r>
    <r>
      <rPr>
        <sz val="14"/>
        <rFont val="Calibri"/>
        <family val="2"/>
        <scheme val="minor"/>
      </rPr>
      <t xml:space="preserve"> care </t>
    </r>
    <r>
      <rPr>
        <b/>
        <i/>
        <sz val="14"/>
        <color rgb="FF0070C0"/>
        <rFont val="Calibri"/>
        <family val="2"/>
        <scheme val="minor"/>
      </rPr>
      <t>depășesc media tuturor asigurărilor.</t>
    </r>
  </si>
  <si>
    <r>
      <t xml:space="preserve">1.Să se formateze condițional, pe fundal verde, </t>
    </r>
    <r>
      <rPr>
        <b/>
        <sz val="14"/>
        <color rgb="FF0070C0"/>
        <rFont val="Calibri"/>
        <family val="2"/>
        <scheme val="minor"/>
      </rPr>
      <t>valorile duplicat ale coloanei ID Asigurare</t>
    </r>
    <r>
      <rPr>
        <sz val="14"/>
        <rFont val="Calibri"/>
        <family val="2"/>
        <scheme val="minor"/>
      </rPr>
      <t>.</t>
    </r>
  </si>
  <si>
    <r>
      <t xml:space="preserve">2.Să se formateze condițional,pe fundal gri, </t>
    </r>
    <r>
      <rPr>
        <b/>
        <sz val="14"/>
        <color rgb="FF0070C0"/>
        <rFont val="Calibri"/>
        <family val="2"/>
        <scheme val="minor"/>
      </rPr>
      <t>primele 5 valori</t>
    </r>
    <r>
      <rPr>
        <sz val="14"/>
        <rFont val="Calibri"/>
        <family val="2"/>
        <scheme val="minor"/>
      </rPr>
      <t xml:space="preserve"> aferente coloanei </t>
    </r>
    <r>
      <rPr>
        <b/>
        <sz val="14"/>
        <rFont val="Calibri"/>
        <family val="2"/>
        <scheme val="minor"/>
      </rPr>
      <t>Suma asigurata</t>
    </r>
    <r>
      <rPr>
        <sz val="14"/>
        <rFont val="Calibri"/>
        <family val="2"/>
        <scheme val="minor"/>
      </rPr>
      <t xml:space="preserve"> </t>
    </r>
    <r>
      <rPr>
        <b/>
        <sz val="14"/>
        <rFont val="Calibri"/>
        <family val="2"/>
        <scheme val="minor"/>
      </rPr>
      <t>(RON)</t>
    </r>
  </si>
  <si>
    <r>
      <t xml:space="preserve">4. Să se formateze condițional, pe fundal galben, </t>
    </r>
    <r>
      <rPr>
        <b/>
        <i/>
        <sz val="14"/>
        <color rgb="FF0070C0"/>
        <rFont val="Calibri"/>
        <family val="2"/>
        <scheme val="minor"/>
      </rPr>
      <t xml:space="preserve">datele </t>
    </r>
    <r>
      <rPr>
        <sz val="14"/>
        <rFont val="Calibri"/>
        <family val="2"/>
        <scheme val="minor"/>
      </rPr>
      <t xml:space="preserve">corespunzătoare </t>
    </r>
    <r>
      <rPr>
        <b/>
        <i/>
        <sz val="14"/>
        <color rgb="FF0070C0"/>
        <rFont val="Calibri"/>
        <family val="2"/>
        <scheme val="minor"/>
      </rPr>
      <t>asigurărilor încheiate în ultima săptămână.</t>
    </r>
  </si>
  <si>
    <r>
      <rPr>
        <b/>
        <i/>
        <sz val="14"/>
        <color rgb="FFFF0000"/>
        <rFont val="Calibri"/>
        <family val="2"/>
        <scheme val="minor"/>
      </rPr>
      <t xml:space="preserve">2. Să se formateze condițional (fundal galben) </t>
    </r>
    <r>
      <rPr>
        <b/>
        <i/>
        <sz val="14"/>
        <color rgb="FF0070C0"/>
        <rFont val="Calibri"/>
        <family val="2"/>
        <scheme val="minor"/>
      </rPr>
      <t xml:space="preserve">coloana ID Asigurare  pentru asigurările </t>
    </r>
    <r>
      <rPr>
        <sz val="14"/>
        <rFont val="Calibri"/>
        <family val="2"/>
        <scheme val="minor"/>
      </rPr>
      <t>încheiate în</t>
    </r>
    <r>
      <rPr>
        <b/>
        <i/>
        <sz val="14"/>
        <color rgb="FF7030A0"/>
        <rFont val="Calibri"/>
        <family val="2"/>
        <scheme val="minor"/>
      </rPr>
      <t xml:space="preserve"> anul curent</t>
    </r>
    <r>
      <rPr>
        <b/>
        <i/>
        <sz val="14"/>
        <rFont val="Calibri"/>
        <family val="2"/>
        <scheme val="minor"/>
      </rPr>
      <t xml:space="preserve"> </t>
    </r>
    <r>
      <rPr>
        <sz val="14"/>
        <rFont val="Calibri"/>
        <family val="2"/>
        <scheme val="minor"/>
      </rPr>
      <t xml:space="preserve">prin </t>
    </r>
    <r>
      <rPr>
        <b/>
        <i/>
        <sz val="14"/>
        <color rgb="FF00B050"/>
        <rFont val="Calibri"/>
        <family val="2"/>
        <scheme val="minor"/>
      </rPr>
      <t>societatea ASTRA</t>
    </r>
    <r>
      <rPr>
        <b/>
        <i/>
        <sz val="14"/>
        <color rgb="FFC00000"/>
        <rFont val="Calibri"/>
        <family val="2"/>
        <scheme val="minor"/>
      </rPr>
      <t xml:space="preserve"> numai dacă sumele asigurate depășesc media.</t>
    </r>
  </si>
  <si>
    <t>consultant vânzări</t>
  </si>
  <si>
    <t>consultant fiscal</t>
  </si>
  <si>
    <r>
      <t xml:space="preserve">1. Să se afișeze salariații de la </t>
    </r>
    <r>
      <rPr>
        <b/>
        <i/>
        <sz val="14"/>
        <color rgb="FF00B050"/>
        <rFont val="Calibri"/>
        <family val="2"/>
        <scheme val="minor"/>
      </rPr>
      <t>departamentele Contabilitate și IT</t>
    </r>
    <r>
      <rPr>
        <sz val="14"/>
        <rFont val="Calibri"/>
        <family val="2"/>
        <scheme val="minor"/>
      </rPr>
      <t xml:space="preserve"> care au fost </t>
    </r>
    <r>
      <rPr>
        <b/>
        <i/>
        <sz val="14"/>
        <color rgb="FFC00000"/>
        <rFont val="Calibri"/>
        <family val="2"/>
        <scheme val="minor"/>
      </rPr>
      <t>angajați în anul precedent.</t>
    </r>
  </si>
  <si>
    <r>
      <t>2. Să se afișeze salariatii care au</t>
    </r>
    <r>
      <rPr>
        <b/>
        <i/>
        <sz val="14"/>
        <color theme="1"/>
        <rFont val="Calibri"/>
        <family val="2"/>
        <scheme val="minor"/>
      </rPr>
      <t xml:space="preserve"> </t>
    </r>
    <r>
      <rPr>
        <b/>
        <i/>
        <sz val="14"/>
        <color rgb="FF0070C0"/>
        <rFont val="Calibri"/>
        <family val="2"/>
        <scheme val="minor"/>
      </rPr>
      <t>funcția de încadrare de consultant</t>
    </r>
    <r>
      <rPr>
        <sz val="14"/>
        <color rgb="FF0070C0"/>
        <rFont val="Calibri"/>
        <family val="2"/>
        <scheme val="minor"/>
      </rPr>
      <t xml:space="preserve"> </t>
    </r>
    <r>
      <rPr>
        <sz val="14"/>
        <color theme="1"/>
        <rFont val="Calibri"/>
        <family val="2"/>
        <scheme val="minor"/>
      </rPr>
      <t xml:space="preserve">(indiferent de tipul acestora) care au fost </t>
    </r>
    <r>
      <rPr>
        <b/>
        <i/>
        <sz val="14"/>
        <color rgb="FFC00000"/>
        <rFont val="Calibri"/>
        <family val="2"/>
        <scheme val="minor"/>
      </rPr>
      <t>angajați în ultimii 2 ani.</t>
    </r>
  </si>
  <si>
    <r>
      <rPr>
        <b/>
        <i/>
        <sz val="14"/>
        <color rgb="FFFF0000"/>
        <rFont val="Calibri"/>
        <family val="2"/>
        <scheme val="minor"/>
      </rPr>
      <t xml:space="preserve">Notă: </t>
    </r>
    <r>
      <rPr>
        <sz val="14"/>
        <color theme="1"/>
        <rFont val="Calibri"/>
        <family val="2"/>
        <scheme val="minor"/>
      </rPr>
      <t>câmpul de rezultate va conține</t>
    </r>
    <r>
      <rPr>
        <b/>
        <i/>
        <sz val="14"/>
        <color rgb="FFFF0000"/>
        <rFont val="Calibri"/>
        <family val="2"/>
        <scheme val="minor"/>
      </rPr>
      <t xml:space="preserve"> Nume Prenume, Filiala, Departament, Salariu încadrare.</t>
    </r>
  </si>
  <si>
    <r>
      <t xml:space="preserve">3. Să se afișeze angajatii de la filialele din </t>
    </r>
    <r>
      <rPr>
        <b/>
        <i/>
        <sz val="14"/>
        <color rgb="FF0070C0"/>
        <rFont val="Calibri"/>
        <family val="2"/>
        <scheme val="minor"/>
      </rPr>
      <t>provincie</t>
    </r>
    <r>
      <rPr>
        <sz val="14"/>
        <color theme="1"/>
        <rFont val="Calibri"/>
        <family val="2"/>
        <scheme val="minor"/>
      </rPr>
      <t xml:space="preserve"> care au </t>
    </r>
    <r>
      <rPr>
        <b/>
        <i/>
        <sz val="14"/>
        <color rgb="FF00B050"/>
        <rFont val="Calibri"/>
        <family val="2"/>
        <scheme val="minor"/>
      </rPr>
      <t>salariul de încadrare mai mare decât media</t>
    </r>
    <r>
      <rPr>
        <sz val="14"/>
        <color theme="1"/>
        <rFont val="Calibri"/>
        <family val="2"/>
        <scheme val="minor"/>
      </rPr>
      <t xml:space="preserve"> tuturor salariilor.</t>
    </r>
  </si>
  <si>
    <r>
      <t xml:space="preserve">1. Să se afișeze </t>
    </r>
    <r>
      <rPr>
        <b/>
        <sz val="14"/>
        <color rgb="FFFF0000"/>
        <rFont val="Calibri"/>
        <family val="2"/>
        <scheme val="minor"/>
      </rPr>
      <t xml:space="preserve">numărul de salariați </t>
    </r>
    <r>
      <rPr>
        <b/>
        <i/>
        <sz val="14"/>
        <color rgb="FF00B050"/>
        <rFont val="Calibri"/>
        <family val="2"/>
        <scheme val="minor"/>
      </rPr>
      <t>angajați în anul precedent</t>
    </r>
    <r>
      <rPr>
        <sz val="14"/>
        <color theme="1"/>
        <rFont val="Calibri"/>
        <family val="2"/>
        <scheme val="minor"/>
      </rPr>
      <t xml:space="preserve"> pentru </t>
    </r>
    <r>
      <rPr>
        <b/>
        <i/>
        <sz val="14"/>
        <color rgb="FFC00000"/>
        <rFont val="Calibri"/>
        <family val="2"/>
        <scheme val="minor"/>
      </rPr>
      <t>filiala care va fi selectată dintr-o listă derulantă</t>
    </r>
    <r>
      <rPr>
        <sz val="14"/>
        <color theme="1"/>
        <rFont val="Calibri"/>
        <family val="2"/>
        <scheme val="minor"/>
      </rPr>
      <t xml:space="preserve"> (sursa - L4:L6).</t>
    </r>
  </si>
  <si>
    <r>
      <t xml:space="preserve">3. Să se afișeze </t>
    </r>
    <r>
      <rPr>
        <b/>
        <sz val="14"/>
        <color rgb="FFFF0000"/>
        <rFont val="Calibri"/>
        <family val="2"/>
        <scheme val="minor"/>
      </rPr>
      <t>numele și prenumele salariatului</t>
    </r>
    <r>
      <rPr>
        <sz val="14"/>
        <color theme="1"/>
        <rFont val="Calibri"/>
        <family val="2"/>
        <scheme val="minor"/>
      </rPr>
      <t xml:space="preserve"> care are </t>
    </r>
    <r>
      <rPr>
        <b/>
        <i/>
        <sz val="14"/>
        <color rgb="FF0070C0"/>
        <rFont val="Calibri"/>
        <family val="2"/>
        <scheme val="minor"/>
      </rPr>
      <t>cel mai mare salariu de încadrare.</t>
    </r>
  </si>
  <si>
    <r>
      <t xml:space="preserve">2. Să se calculeze </t>
    </r>
    <r>
      <rPr>
        <b/>
        <i/>
        <sz val="14"/>
        <color rgb="FFFF0000"/>
        <rFont val="Calibri"/>
        <family val="2"/>
        <scheme val="minor"/>
      </rPr>
      <t xml:space="preserve">salariul de încadrare mediu </t>
    </r>
    <r>
      <rPr>
        <sz val="14"/>
        <color theme="1"/>
        <rFont val="Calibri"/>
        <family val="2"/>
        <scheme val="minor"/>
      </rPr>
      <t>pentru</t>
    </r>
    <r>
      <rPr>
        <b/>
        <i/>
        <sz val="14"/>
        <color rgb="FF0070C0"/>
        <rFont val="Calibri"/>
        <family val="2"/>
        <scheme val="minor"/>
      </rPr>
      <t xml:space="preserve"> salariații de genul feminin</t>
    </r>
    <r>
      <rPr>
        <sz val="14"/>
        <color theme="1"/>
        <rFont val="Calibri"/>
        <family val="2"/>
        <scheme val="minor"/>
      </rPr>
      <t xml:space="preserve"> angajați în </t>
    </r>
    <r>
      <rPr>
        <b/>
        <i/>
        <sz val="14"/>
        <color rgb="FF7030A0"/>
        <rFont val="Calibri"/>
        <family val="2"/>
        <scheme val="minor"/>
      </rPr>
      <t>ultimele 6 luni.</t>
    </r>
  </si>
  <si>
    <r>
      <t xml:space="preserve">4. Să se </t>
    </r>
    <r>
      <rPr>
        <i/>
        <sz val="12"/>
        <color theme="1"/>
        <rFont val="Calibri"/>
        <family val="2"/>
        <scheme val="minor"/>
      </rPr>
      <t>formateze condițional</t>
    </r>
    <r>
      <rPr>
        <sz val="12"/>
        <color theme="1"/>
        <rFont val="Calibri"/>
        <family val="2"/>
        <scheme val="minor"/>
      </rPr>
      <t xml:space="preserve"> (cu fundal verde) </t>
    </r>
    <r>
      <rPr>
        <b/>
        <sz val="12"/>
        <color rgb="FFC00000"/>
        <rFont val="Calibri"/>
        <family val="2"/>
        <scheme val="minor"/>
      </rPr>
      <t>numele angajaților</t>
    </r>
    <r>
      <rPr>
        <sz val="12"/>
        <color theme="1"/>
        <rFont val="Calibri"/>
        <family val="2"/>
        <scheme val="minor"/>
      </rPr>
      <t xml:space="preserve"> (coloana </t>
    </r>
    <r>
      <rPr>
        <sz val="12"/>
        <color rgb="FFC00000"/>
        <rFont val="Calibri"/>
        <family val="2"/>
        <scheme val="minor"/>
      </rPr>
      <t>C2:C12</t>
    </r>
    <r>
      <rPr>
        <sz val="12"/>
        <color theme="1"/>
        <rFont val="Calibri"/>
        <family val="2"/>
        <scheme val="minor"/>
      </rPr>
      <t xml:space="preserve">) care lucrează în cadrul </t>
    </r>
    <r>
      <rPr>
        <b/>
        <sz val="12"/>
        <color theme="1"/>
        <rFont val="Calibri"/>
        <family val="2"/>
        <scheme val="minor"/>
      </rPr>
      <t>filialelor Tulcea și Constanța și care au fost angajați după anul 2015</t>
    </r>
    <r>
      <rPr>
        <sz val="12"/>
        <color theme="1"/>
        <rFont val="Calibri"/>
        <family val="2"/>
        <scheme val="minor"/>
      </rPr>
      <t>.</t>
    </r>
  </si>
  <si>
    <r>
      <t xml:space="preserve">3. Să se completeze coloana </t>
    </r>
    <r>
      <rPr>
        <b/>
        <sz val="14"/>
        <rFont val="Times New Roman"/>
        <family val="1"/>
      </rPr>
      <t>Procent discount</t>
    </r>
    <r>
      <rPr>
        <sz val="14"/>
        <color rgb="FFFF0000"/>
        <rFont val="Times New Roman"/>
        <family val="1"/>
      </rPr>
      <t xml:space="preserve"> prin consultare orizontală în funcție de cheia de consultare </t>
    </r>
    <r>
      <rPr>
        <b/>
        <sz val="14"/>
        <color rgb="FFFF0000"/>
        <rFont val="Times New Roman"/>
        <family val="1"/>
      </rPr>
      <t>Categorie produs</t>
    </r>
    <r>
      <rPr>
        <sz val="14"/>
        <color rgb="FFFF0000"/>
        <rFont val="Times New Roman"/>
        <family val="1"/>
      </rPr>
      <t xml:space="preserve"> (Tabelul de consultare orizontală este A52:D53).</t>
    </r>
  </si>
  <si>
    <r>
      <t xml:space="preserve">4. Să se recupereze vânzările în funcție de anul tranzacției </t>
    </r>
    <r>
      <rPr>
        <sz val="14"/>
        <color rgb="FF0070C0"/>
        <rFont val="Times New Roman"/>
        <family val="1"/>
      </rPr>
      <t>(selectat din celula H59)</t>
    </r>
    <r>
      <rPr>
        <sz val="14"/>
        <color rgb="FFFF0000"/>
        <rFont val="Times New Roman"/>
        <family val="1"/>
      </rPr>
      <t xml:space="preserve"> și denumirea produsului </t>
    </r>
    <r>
      <rPr>
        <sz val="14"/>
        <color rgb="FF00B050"/>
        <rFont val="Times New Roman"/>
        <family val="1"/>
      </rPr>
      <t>(selectat din celula F59).</t>
    </r>
  </si>
  <si>
    <r>
      <t xml:space="preserve">  2. Să se </t>
    </r>
    <r>
      <rPr>
        <b/>
        <u/>
        <sz val="14"/>
        <rFont val="Calibri"/>
        <family val="2"/>
        <scheme val="minor"/>
      </rPr>
      <t>extragă</t>
    </r>
    <r>
      <rPr>
        <i/>
        <sz val="14"/>
        <rFont val="Calibri"/>
        <family val="2"/>
        <scheme val="minor"/>
      </rPr>
      <t xml:space="preserve"> în coloane distincte</t>
    </r>
    <r>
      <rPr>
        <sz val="14"/>
        <rFont val="Calibri"/>
        <family val="2"/>
        <scheme val="minor"/>
      </rPr>
      <t xml:space="preserve"> </t>
    </r>
    <r>
      <rPr>
        <b/>
        <sz val="14"/>
        <color rgb="FFFF0000"/>
        <rFont val="Calibri"/>
        <family val="2"/>
        <scheme val="minor"/>
      </rPr>
      <t>Numele si prenumele</t>
    </r>
    <r>
      <rPr>
        <sz val="14"/>
        <rFont val="Calibri"/>
        <family val="2"/>
        <scheme val="minor"/>
      </rPr>
      <t xml:space="preserve"> fiecărui client </t>
    </r>
    <r>
      <rPr>
        <b/>
        <i/>
        <sz val="14"/>
        <color rgb="FF0070C0"/>
        <rFont val="Calibri"/>
        <family val="2"/>
        <scheme val="minor"/>
      </rPr>
      <t xml:space="preserve">utilizand functii text. </t>
    </r>
    <r>
      <rPr>
        <sz val="14"/>
        <rFont val="Calibri"/>
        <family val="2"/>
        <scheme val="minor"/>
      </rPr>
      <t>(</t>
    </r>
    <r>
      <rPr>
        <b/>
        <i/>
        <sz val="14"/>
        <color rgb="FF00B050"/>
        <rFont val="Calibri"/>
        <family val="2"/>
        <scheme val="minor"/>
      </rPr>
      <t>Realizați această delimitare și prin intermediul opțiunilor</t>
    </r>
    <r>
      <rPr>
        <sz val="14"/>
        <rFont val="Calibri"/>
        <family val="2"/>
        <scheme val="minor"/>
      </rPr>
      <t xml:space="preserve"> </t>
    </r>
    <r>
      <rPr>
        <b/>
        <sz val="14"/>
        <color rgb="FFFF0000"/>
        <rFont val="Calibri"/>
        <family val="2"/>
        <scheme val="minor"/>
      </rPr>
      <t>Data-&gt; Data tools -&gt;</t>
    </r>
    <r>
      <rPr>
        <sz val="14"/>
        <rFont val="Calibri"/>
        <family val="2"/>
        <scheme val="minor"/>
      </rPr>
      <t xml:space="preserve"> </t>
    </r>
    <r>
      <rPr>
        <b/>
        <sz val="14"/>
        <color rgb="FFFF0000"/>
        <rFont val="Calibri"/>
        <family val="2"/>
        <scheme val="minor"/>
      </rPr>
      <t>Text to Columns</t>
    </r>
    <r>
      <rPr>
        <sz val="14"/>
        <rFont val="Calibri"/>
        <family val="2"/>
        <scheme val="minor"/>
      </rPr>
      <t>/</t>
    </r>
    <r>
      <rPr>
        <b/>
        <sz val="14"/>
        <color rgb="FF7030A0"/>
        <rFont val="Calibri"/>
        <family val="2"/>
        <scheme val="minor"/>
      </rPr>
      <t>Data -&gt; Data Tools -&gt;</t>
    </r>
    <r>
      <rPr>
        <b/>
        <sz val="14"/>
        <color rgb="FFFF0000"/>
        <rFont val="Calibri"/>
        <family val="2"/>
        <scheme val="minor"/>
      </rPr>
      <t xml:space="preserve"> Flash Fill</t>
    </r>
    <r>
      <rPr>
        <sz val="14"/>
        <rFont val="Calibri"/>
        <family val="2"/>
        <scheme val="minor"/>
      </rPr>
      <t>)</t>
    </r>
  </si>
  <si>
    <r>
      <t xml:space="preserve">  3. Să se genereze un </t>
    </r>
    <r>
      <rPr>
        <b/>
        <sz val="14"/>
        <color rgb="FFFF0000"/>
        <rFont val="Calibri"/>
        <family val="2"/>
        <scheme val="minor"/>
      </rPr>
      <t>cod de produs</t>
    </r>
    <r>
      <rPr>
        <sz val="14"/>
        <rFont val="Calibri"/>
        <family val="2"/>
        <scheme val="minor"/>
      </rPr>
      <t xml:space="preserve"> format din </t>
    </r>
    <r>
      <rPr>
        <b/>
        <sz val="14"/>
        <rFont val="Calibri"/>
        <family val="2"/>
        <scheme val="minor"/>
      </rPr>
      <t>genul clientului (F/M)</t>
    </r>
    <r>
      <rPr>
        <sz val="14"/>
        <rFont val="Calibri"/>
        <family val="2"/>
        <scheme val="minor"/>
      </rPr>
      <t>+</t>
    </r>
    <r>
      <rPr>
        <b/>
        <sz val="14"/>
        <rFont val="Calibri"/>
        <family val="2"/>
        <scheme val="minor"/>
      </rPr>
      <t>data vanzarii in format abreviat(ex:ian 2024)</t>
    </r>
    <r>
      <rPr>
        <sz val="14"/>
        <rFont val="Calibri"/>
        <family val="2"/>
        <scheme val="minor"/>
      </rPr>
      <t>+</t>
    </r>
    <r>
      <rPr>
        <b/>
        <sz val="14"/>
        <rFont val="Calibri"/>
        <family val="2"/>
        <scheme val="minor"/>
      </rPr>
      <t>Categorie produs</t>
    </r>
    <r>
      <rPr>
        <sz val="14"/>
        <rFont val="Calibri"/>
        <family val="2"/>
        <scheme val="minor"/>
      </rPr>
      <t xml:space="preserve"> recuperat din tabelul alaturat (Q1:R9)</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</si>
</sst>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44" formatCode="_-* #,##0.00\ &quot;lei&quot;_-;\-* #,##0.00\ &quot;lei&quot;_-;_-* &quot;-&quot;??\ &quot;lei&quot;_-;_-@_-"/>
    <numFmt numFmtId="164" formatCode="[$-F800]dddd\,\ mmmm\ dd\,\ yyyy"/>
    <numFmt numFmtId="165" formatCode="_-* #,##0\ [$lei-418]_-;\-* #,##0\ [$lei-418]_-;_-* &quot;-&quot;??\ [$lei-418]_-;_-@_-"/>
    <numFmt numFmtId="166" formatCode="_-* #,##0.00\ &quot;RON&quot;_-;\-* #,##0.00\ &quot;RON&quot;_-;_-* &quot;-&quot;??\ &quot;RON&quot;_-;_-@_-"/>
    <numFmt numFmtId="167" formatCode="[$-418]dddd\ d\ mmmm\ yyyy;@"/>
    <numFmt numFmtId="168" formatCode="#,##0.00\ &quot;lei&quot;"/>
    <numFmt numFmtId="169" formatCode="##0\ &quot;bucati&quot;"/>
    <numFmt numFmtId="170" formatCode="#,##0.00\ [$RON]"/>
    <numFmt numFmtId="171" formatCode="_-* #,##0\ &quot;lei&quot;_-;\-* #,##0\ &quot;lei&quot;_-;_-* &quot;-&quot;??\ &quot;lei&quot;_-;_-@_-"/>
    <numFmt numFmtId="172" formatCode="0&quot;.&quot;00&quot;.&quot;00&quot;.&quot;00&quot;.&quot;00&quot;.&quot;0000"/>
    <numFmt numFmtId="173" formatCode="#0\ &quot;ani&quot;"/>
    <numFmt numFmtId="174" formatCode="dd\-mm\-yyyy"/>
    <numFmt numFmtId="175" formatCode="d\-mmmm\-yyyy"/>
    <numFmt numFmtId="176" formatCode="###\ ##0"/>
    <numFmt numFmtId="177" formatCode="d\.mm\.yyyy"/>
    <numFmt numFmtId="178" formatCode="#,##0\ &quot;lei&quot;"/>
    <numFmt numFmtId="179" formatCode="0\ &quot;ore&quot;"/>
    <numFmt numFmtId="180" formatCode="#,##0\ _l_e_i"/>
  </numFmts>
  <fonts count="124" x14ac:knownFonts="1">
    <font>
      <sz val="11"/>
      <color theme="1"/>
      <name val="Calibri"/>
      <family val="2"/>
      <scheme val="minor"/>
    </font>
    <font>
      <sz val="11"/>
      <color theme="1"/>
      <name val="Calibri"/>
      <family val="2"/>
      <charset val="238"/>
      <scheme val="minor"/>
    </font>
    <font>
      <sz val="11"/>
      <color theme="1"/>
      <name val="Calibri"/>
      <family val="2"/>
      <charset val="238"/>
      <scheme val="minor"/>
    </font>
    <font>
      <sz val="11"/>
      <color theme="1"/>
      <name val="Calibri"/>
      <family val="2"/>
      <scheme val="minor"/>
    </font>
    <font>
      <sz val="10"/>
      <name val="Arial"/>
      <family val="2"/>
    </font>
    <font>
      <sz val="10"/>
      <name val="Arial"/>
      <family val="2"/>
      <charset val="238"/>
    </font>
    <font>
      <sz val="11"/>
      <color theme="1"/>
      <name val="Calibri"/>
      <family val="2"/>
      <charset val="238"/>
      <scheme val="minor"/>
    </font>
    <font>
      <sz val="12"/>
      <name val="Times New Roman"/>
      <family val="1"/>
    </font>
    <font>
      <sz val="12"/>
      <name val="Times New Roman"/>
      <family val="1"/>
      <charset val="238"/>
    </font>
    <font>
      <b/>
      <sz val="12"/>
      <color indexed="9"/>
      <name val="Arial"/>
      <family val="2"/>
      <charset val="238"/>
    </font>
    <font>
      <sz val="12"/>
      <color theme="1"/>
      <name val="Calibri"/>
      <family val="2"/>
      <scheme val="minor"/>
    </font>
    <font>
      <b/>
      <sz val="14"/>
      <color rgb="FFFF0000"/>
      <name val="Calibri"/>
      <family val="2"/>
      <scheme val="minor"/>
    </font>
    <font>
      <sz val="16"/>
      <color theme="1"/>
      <name val="Calibri"/>
      <family val="2"/>
      <scheme val="minor"/>
    </font>
    <font>
      <sz val="14"/>
      <color theme="1"/>
      <name val="Calibri"/>
      <family val="2"/>
      <scheme val="minor"/>
    </font>
    <font>
      <b/>
      <sz val="14"/>
      <color theme="1"/>
      <name val="Calibri"/>
      <family val="2"/>
      <scheme val="minor"/>
    </font>
    <font>
      <b/>
      <sz val="14"/>
      <color rgb="FF0070C0"/>
      <name val="Calibri"/>
      <family val="2"/>
      <scheme val="minor"/>
    </font>
    <font>
      <b/>
      <sz val="14"/>
      <color theme="1"/>
      <name val="Times New Roman"/>
      <family val="1"/>
    </font>
    <font>
      <sz val="14"/>
      <color theme="1"/>
      <name val="Times New Roman"/>
      <family val="1"/>
    </font>
    <font>
      <b/>
      <i/>
      <sz val="14"/>
      <color rgb="FFFF0000"/>
      <name val="Times New Roman"/>
      <family val="1"/>
    </font>
    <font>
      <sz val="14"/>
      <color rgb="FFFF0000"/>
      <name val="Calibri"/>
      <family val="2"/>
      <scheme val="minor"/>
    </font>
    <font>
      <u/>
      <sz val="11"/>
      <color theme="10"/>
      <name val="Calibri"/>
      <family val="2"/>
      <scheme val="minor"/>
    </font>
    <font>
      <sz val="20"/>
      <name val="Calibri"/>
      <family val="2"/>
      <scheme val="minor"/>
    </font>
    <font>
      <b/>
      <sz val="36"/>
      <name val="Calibri"/>
      <family val="2"/>
      <scheme val="minor"/>
    </font>
    <font>
      <sz val="22"/>
      <name val="Calibri"/>
      <family val="2"/>
      <scheme val="minor"/>
    </font>
    <font>
      <u/>
      <sz val="10"/>
      <color theme="10"/>
      <name val="Arial"/>
      <family val="2"/>
    </font>
    <font>
      <b/>
      <sz val="12"/>
      <color theme="1"/>
      <name val="Calibri"/>
      <family val="2"/>
      <scheme val="minor"/>
    </font>
    <font>
      <b/>
      <u/>
      <sz val="16"/>
      <color theme="10"/>
      <name val="Arial"/>
      <family val="2"/>
    </font>
    <font>
      <b/>
      <u/>
      <sz val="18"/>
      <color theme="10"/>
      <name val="Arial"/>
      <family val="2"/>
    </font>
    <font>
      <b/>
      <sz val="14"/>
      <color rgb="FFFF0000"/>
      <name val="Times New Roman"/>
      <family val="1"/>
    </font>
    <font>
      <sz val="10"/>
      <color indexed="8"/>
      <name val="Arial"/>
      <family val="2"/>
    </font>
    <font>
      <b/>
      <sz val="12"/>
      <color rgb="FFFF0000"/>
      <name val="Arial"/>
      <family val="2"/>
    </font>
    <font>
      <b/>
      <sz val="16"/>
      <name val="Arial"/>
      <family val="2"/>
    </font>
    <font>
      <sz val="12"/>
      <name val="Arial"/>
      <family val="2"/>
    </font>
    <font>
      <sz val="11"/>
      <color rgb="FF000000"/>
      <name val="Calibri"/>
      <family val="2"/>
    </font>
    <font>
      <b/>
      <sz val="11"/>
      <color theme="0"/>
      <name val="Arial"/>
      <family val="2"/>
    </font>
    <font>
      <u/>
      <sz val="16"/>
      <color theme="10"/>
      <name val="Arial"/>
      <family val="2"/>
    </font>
    <font>
      <sz val="11"/>
      <name val="Arial"/>
      <family val="2"/>
    </font>
    <font>
      <sz val="14"/>
      <color rgb="FFFF0000"/>
      <name val="Times New Roman"/>
      <family val="1"/>
    </font>
    <font>
      <b/>
      <sz val="14"/>
      <color rgb="FF0070C0"/>
      <name val="Arial"/>
      <family val="2"/>
    </font>
    <font>
      <b/>
      <sz val="18"/>
      <color rgb="FF0070C0"/>
      <name val="Times New Roman"/>
      <family val="1"/>
    </font>
    <font>
      <b/>
      <sz val="14"/>
      <color rgb="FFFF0000"/>
      <name val="Arial"/>
      <family val="2"/>
    </font>
    <font>
      <sz val="20"/>
      <color theme="1"/>
      <name val="Calibri"/>
      <family val="2"/>
      <scheme val="minor"/>
    </font>
    <font>
      <b/>
      <sz val="18"/>
      <color rgb="FFFF0000"/>
      <name val="Arial"/>
      <family val="2"/>
    </font>
    <font>
      <b/>
      <sz val="14"/>
      <name val="Times New Roman"/>
      <family val="1"/>
    </font>
    <font>
      <b/>
      <sz val="12"/>
      <color theme="1"/>
      <name val="Times New Roman"/>
      <family val="1"/>
    </font>
    <font>
      <b/>
      <sz val="20"/>
      <color theme="1"/>
      <name val="Times New Roman"/>
      <family val="1"/>
    </font>
    <font>
      <b/>
      <sz val="26"/>
      <name val="Times New Roman"/>
      <family val="1"/>
    </font>
    <font>
      <b/>
      <sz val="20"/>
      <color rgb="FFFF0000"/>
      <name val="Times New Roman"/>
      <family val="1"/>
    </font>
    <font>
      <b/>
      <sz val="20"/>
      <name val="Times New Roman"/>
      <family val="1"/>
    </font>
    <font>
      <b/>
      <sz val="20"/>
      <color rgb="FF0070C0"/>
      <name val="Times New Roman"/>
      <family val="1"/>
    </font>
    <font>
      <b/>
      <sz val="20"/>
      <color rgb="FF00B050"/>
      <name val="Times New Roman"/>
      <family val="1"/>
    </font>
    <font>
      <b/>
      <sz val="14"/>
      <color theme="4"/>
      <name val="Times New Roman"/>
      <family val="1"/>
    </font>
    <font>
      <sz val="12"/>
      <name val="Times"/>
    </font>
    <font>
      <b/>
      <sz val="16"/>
      <color rgb="FFFF0000"/>
      <name val="Times"/>
    </font>
    <font>
      <b/>
      <sz val="16"/>
      <name val="Times"/>
      <charset val="238"/>
    </font>
    <font>
      <b/>
      <sz val="16"/>
      <name val="Times"/>
    </font>
    <font>
      <b/>
      <sz val="16"/>
      <color rgb="FF0000FF"/>
      <name val="Times"/>
    </font>
    <font>
      <b/>
      <sz val="16"/>
      <name val="Times"/>
      <family val="1"/>
    </font>
    <font>
      <b/>
      <sz val="16"/>
      <color rgb="FFFF0000"/>
      <name val="Times New Roman"/>
      <family val="1"/>
      <charset val="238"/>
    </font>
    <font>
      <b/>
      <sz val="20"/>
      <color rgb="FFFF0000"/>
      <name val="Times"/>
      <family val="1"/>
    </font>
    <font>
      <b/>
      <i/>
      <sz val="20"/>
      <color rgb="FFFF0000"/>
      <name val="Times"/>
      <family val="1"/>
    </font>
    <font>
      <sz val="18"/>
      <name val="Times"/>
      <family val="1"/>
    </font>
    <font>
      <sz val="22"/>
      <name val="Times"/>
    </font>
    <font>
      <b/>
      <sz val="20"/>
      <name val="Times"/>
      <family val="1"/>
    </font>
    <font>
      <b/>
      <sz val="20"/>
      <color rgb="FFC00000"/>
      <name val="Times"/>
      <family val="1"/>
    </font>
    <font>
      <b/>
      <sz val="20"/>
      <color rgb="FF0000FF"/>
      <name val="Times"/>
      <family val="1"/>
    </font>
    <font>
      <b/>
      <sz val="20"/>
      <color rgb="FF008000"/>
      <name val="Times"/>
      <family val="1"/>
    </font>
    <font>
      <b/>
      <sz val="14"/>
      <color theme="1"/>
      <name val="Times"/>
      <family val="1"/>
    </font>
    <font>
      <b/>
      <sz val="14"/>
      <name val="Times"/>
      <charset val="238"/>
    </font>
    <font>
      <sz val="14"/>
      <name val="Times"/>
      <family val="1"/>
    </font>
    <font>
      <b/>
      <sz val="14"/>
      <color theme="1"/>
      <name val="Times"/>
      <charset val="238"/>
    </font>
    <font>
      <b/>
      <sz val="12"/>
      <color rgb="FF0070C0"/>
      <name val="Arial"/>
      <family val="2"/>
    </font>
    <font>
      <sz val="14"/>
      <name val="Calibri"/>
      <family val="2"/>
      <scheme val="minor"/>
    </font>
    <font>
      <sz val="18"/>
      <name val="Calibri"/>
      <family val="2"/>
      <scheme val="minor"/>
    </font>
    <font>
      <sz val="16"/>
      <name val="Calibri"/>
      <family val="2"/>
      <scheme val="minor"/>
    </font>
    <font>
      <u/>
      <sz val="14"/>
      <color theme="10"/>
      <name val="Arial"/>
      <family val="2"/>
    </font>
    <font>
      <b/>
      <sz val="12"/>
      <name val="Times"/>
      <family val="1"/>
    </font>
    <font>
      <b/>
      <sz val="14"/>
      <color rgb="FFFF0000"/>
      <name val="Times"/>
    </font>
    <font>
      <b/>
      <sz val="16"/>
      <color rgb="FF0070C0"/>
      <name val="Times New Roman"/>
      <family val="1"/>
    </font>
    <font>
      <b/>
      <sz val="16"/>
      <color rgb="FF00B050"/>
      <name val="Times"/>
    </font>
    <font>
      <sz val="11"/>
      <color theme="1"/>
      <name val="Arial"/>
      <family val="2"/>
    </font>
    <font>
      <u/>
      <sz val="11"/>
      <color theme="10"/>
      <name val="Arial"/>
      <family val="2"/>
    </font>
    <font>
      <u/>
      <sz val="14"/>
      <color theme="10"/>
      <name val="Calibri"/>
      <family val="2"/>
      <scheme val="minor"/>
    </font>
    <font>
      <b/>
      <i/>
      <sz val="14"/>
      <color rgb="FFFF0000"/>
      <name val="Calibri"/>
      <family val="2"/>
      <scheme val="minor"/>
    </font>
    <font>
      <b/>
      <i/>
      <sz val="14"/>
      <color rgb="FF0070C0"/>
      <name val="Calibri"/>
      <family val="2"/>
      <scheme val="minor"/>
    </font>
    <font>
      <b/>
      <i/>
      <sz val="14"/>
      <color rgb="FF00B050"/>
      <name val="Calibri"/>
      <family val="2"/>
      <scheme val="minor"/>
    </font>
    <font>
      <b/>
      <u/>
      <sz val="11"/>
      <color theme="10"/>
      <name val="Calibri"/>
      <family val="2"/>
      <scheme val="minor"/>
    </font>
    <font>
      <b/>
      <sz val="14"/>
      <color rgb="FFFF0000"/>
      <name val="Times"/>
      <charset val="238"/>
    </font>
    <font>
      <sz val="14"/>
      <color rgb="FF0070C0"/>
      <name val="Times New Roman"/>
      <family val="1"/>
    </font>
    <font>
      <sz val="14"/>
      <color rgb="FF00B050"/>
      <name val="Times New Roman"/>
      <family val="1"/>
    </font>
    <font>
      <b/>
      <sz val="12"/>
      <name val="Times New Roman"/>
      <family val="1"/>
    </font>
    <font>
      <b/>
      <sz val="18"/>
      <color theme="1"/>
      <name val="Times New Roman"/>
      <family val="1"/>
    </font>
    <font>
      <b/>
      <i/>
      <sz val="14"/>
      <name val="Calibri"/>
      <family val="2"/>
      <scheme val="minor"/>
    </font>
    <font>
      <b/>
      <sz val="14"/>
      <name val="Calibri"/>
      <family val="2"/>
      <scheme val="minor"/>
    </font>
    <font>
      <i/>
      <sz val="14"/>
      <name val="Calibri"/>
      <family val="2"/>
      <scheme val="minor"/>
    </font>
    <font>
      <b/>
      <u/>
      <sz val="14"/>
      <name val="Calibri"/>
      <family val="2"/>
      <scheme val="minor"/>
    </font>
    <font>
      <b/>
      <i/>
      <sz val="14"/>
      <color rgb="FF7030A0"/>
      <name val="Calibri"/>
      <family val="2"/>
      <scheme val="minor"/>
    </font>
    <font>
      <b/>
      <u/>
      <sz val="14"/>
      <color theme="3"/>
      <name val="Calibri"/>
      <family val="2"/>
      <scheme val="minor"/>
    </font>
    <font>
      <b/>
      <sz val="14"/>
      <color theme="3"/>
      <name val="Calibri"/>
      <family val="2"/>
      <scheme val="minor"/>
    </font>
    <font>
      <sz val="14"/>
      <color rgb="FF0070C0"/>
      <name val="Calibri"/>
      <family val="2"/>
      <scheme val="minor"/>
    </font>
    <font>
      <b/>
      <sz val="12"/>
      <name val="Arial"/>
      <family val="2"/>
    </font>
    <font>
      <b/>
      <sz val="16"/>
      <color rgb="FFFF0000"/>
      <name val="Calibri"/>
      <family val="2"/>
      <scheme val="minor"/>
    </font>
    <font>
      <b/>
      <sz val="14"/>
      <color rgb="FF00B0F0"/>
      <name val="Calibri"/>
      <family val="2"/>
      <scheme val="minor"/>
    </font>
    <font>
      <b/>
      <u/>
      <sz val="18"/>
      <color theme="10"/>
      <name val="Calibri"/>
      <family val="2"/>
      <scheme val="minor"/>
    </font>
    <font>
      <b/>
      <i/>
      <sz val="14"/>
      <color theme="4"/>
      <name val="Calibri"/>
      <family val="2"/>
      <scheme val="minor"/>
    </font>
    <font>
      <b/>
      <sz val="18"/>
      <color rgb="FFFF0000"/>
      <name val="Calibri"/>
      <family val="2"/>
      <scheme val="minor"/>
    </font>
    <font>
      <b/>
      <i/>
      <sz val="18"/>
      <color rgb="FFFF0000"/>
      <name val="Calibri"/>
      <family val="2"/>
      <scheme val="minor"/>
    </font>
    <font>
      <i/>
      <sz val="12"/>
      <color theme="1"/>
      <name val="Calibri"/>
      <family val="2"/>
      <scheme val="minor"/>
    </font>
    <font>
      <b/>
      <sz val="12"/>
      <color rgb="FFC00000"/>
      <name val="Calibri"/>
      <family val="2"/>
      <scheme val="minor"/>
    </font>
    <font>
      <b/>
      <i/>
      <sz val="12"/>
      <color theme="1"/>
      <name val="Calibri"/>
      <family val="2"/>
      <scheme val="minor"/>
    </font>
    <font>
      <b/>
      <i/>
      <sz val="12"/>
      <color theme="9" tint="-0.249977111117893"/>
      <name val="Calibri"/>
      <family val="2"/>
      <scheme val="minor"/>
    </font>
    <font>
      <sz val="12"/>
      <color rgb="FF0070C0"/>
      <name val="Calibri"/>
      <family val="2"/>
      <scheme val="minor"/>
    </font>
    <font>
      <b/>
      <i/>
      <sz val="12"/>
      <color rgb="FF0070C0"/>
      <name val="Calibri"/>
      <family val="2"/>
      <scheme val="minor"/>
    </font>
    <font>
      <sz val="12"/>
      <color rgb="FFC00000"/>
      <name val="Calibri"/>
      <family val="2"/>
      <scheme val="minor"/>
    </font>
    <font>
      <u/>
      <sz val="12"/>
      <color theme="1"/>
      <name val="Calibri"/>
      <family val="2"/>
      <scheme val="minor"/>
    </font>
    <font>
      <u/>
      <sz val="12"/>
      <color theme="10"/>
      <name val="Calibri"/>
      <family val="2"/>
      <scheme val="minor"/>
    </font>
    <font>
      <b/>
      <u/>
      <sz val="12"/>
      <color theme="10"/>
      <name val="Calibri"/>
      <family val="2"/>
      <scheme val="minor"/>
    </font>
    <font>
      <b/>
      <sz val="22"/>
      <name val="Calibri"/>
      <family val="2"/>
      <scheme val="minor"/>
    </font>
    <font>
      <b/>
      <u/>
      <sz val="20"/>
      <color theme="10"/>
      <name val="Calibri"/>
      <family val="2"/>
      <scheme val="minor"/>
    </font>
    <font>
      <b/>
      <u/>
      <sz val="22"/>
      <color theme="10"/>
      <name val="Calibri"/>
      <family val="2"/>
      <scheme val="minor"/>
    </font>
    <font>
      <b/>
      <i/>
      <sz val="14"/>
      <color theme="1"/>
      <name val="Calibri"/>
      <family val="2"/>
      <scheme val="minor"/>
    </font>
    <font>
      <b/>
      <i/>
      <sz val="14"/>
      <color rgb="FFC00000"/>
      <name val="Calibri"/>
      <family val="2"/>
      <scheme val="minor"/>
    </font>
    <font>
      <b/>
      <sz val="22"/>
      <color theme="1"/>
      <name val="Times New Roman"/>
      <family val="1"/>
    </font>
    <font>
      <b/>
      <sz val="14"/>
      <color rgb="FF7030A0"/>
      <name val="Calibri"/>
      <family val="2"/>
      <scheme val="minor"/>
    </font>
  </fonts>
  <fills count="23">
    <fill>
      <patternFill patternType="none"/>
    </fill>
    <fill>
      <patternFill patternType="gray125"/>
    </fill>
    <fill>
      <patternFill patternType="solid">
        <fgColor theme="0"/>
        <bgColor indexed="64"/>
      </patternFill>
    </fill>
    <fill>
      <patternFill patternType="solid">
        <fgColor rgb="FF00B0F0"/>
        <bgColor indexed="64"/>
      </patternFill>
    </fill>
    <fill>
      <patternFill patternType="solid">
        <fgColor theme="2"/>
        <bgColor indexed="64"/>
      </patternFill>
    </fill>
    <fill>
      <patternFill patternType="solid">
        <fgColor theme="6" tint="0.79998168889431442"/>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indexed="9"/>
        <bgColor indexed="64"/>
      </patternFill>
    </fill>
    <fill>
      <patternFill patternType="solid">
        <fgColor theme="4" tint="-0.249977111117893"/>
        <bgColor indexed="64"/>
      </patternFill>
    </fill>
    <fill>
      <patternFill patternType="solid">
        <fgColor rgb="FFFFFF99"/>
        <bgColor indexed="64"/>
      </patternFill>
    </fill>
    <fill>
      <patternFill patternType="solid">
        <fgColor rgb="FFFFFF00"/>
        <bgColor indexed="64"/>
      </patternFill>
    </fill>
    <fill>
      <patternFill patternType="solid">
        <fgColor rgb="FFACE0FA"/>
        <bgColor indexed="64"/>
      </patternFill>
    </fill>
    <fill>
      <patternFill patternType="solid">
        <fgColor theme="7" tint="0.39997558519241921"/>
        <bgColor indexed="64"/>
      </patternFill>
    </fill>
    <fill>
      <patternFill patternType="solid">
        <fgColor theme="4" tint="0.79998168889431442"/>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3" tint="0.79998168889431442"/>
        <bgColor indexed="64"/>
      </patternFill>
    </fill>
    <fill>
      <patternFill patternType="solid">
        <fgColor theme="6" tint="0.59999389629810485"/>
        <bgColor indexed="64"/>
      </patternFill>
    </fill>
    <fill>
      <patternFill patternType="solid">
        <fgColor theme="8" tint="0.79998168889431442"/>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bottom style="medium">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indexed="64"/>
      </left>
      <right/>
      <top/>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medium">
        <color indexed="64"/>
      </top>
      <bottom/>
      <diagonal/>
    </border>
    <border>
      <left/>
      <right/>
      <top/>
      <bottom style="thin">
        <color indexed="64"/>
      </bottom>
      <diagonal/>
    </border>
    <border>
      <left/>
      <right/>
      <top style="thin">
        <color indexed="64"/>
      </top>
      <bottom/>
      <diagonal/>
    </border>
    <border>
      <left style="medium">
        <color indexed="64"/>
      </left>
      <right style="thin">
        <color indexed="64"/>
      </right>
      <top style="medium">
        <color indexed="64"/>
      </top>
      <bottom style="medium">
        <color indexed="64"/>
      </bottom>
      <diagonal/>
    </border>
  </borders>
  <cellStyleXfs count="22">
    <xf numFmtId="0" fontId="0" fillId="0" borderId="0"/>
    <xf numFmtId="0" fontId="4" fillId="0" borderId="0"/>
    <xf numFmtId="0" fontId="4" fillId="0" borderId="0"/>
    <xf numFmtId="44" fontId="5" fillId="0" borderId="0" applyFont="0" applyFill="0" applyBorder="0" applyAlignment="0" applyProtection="0"/>
    <xf numFmtId="0" fontId="3" fillId="0" borderId="0"/>
    <xf numFmtId="0" fontId="6" fillId="0" borderId="0"/>
    <xf numFmtId="0" fontId="5" fillId="0" borderId="0"/>
    <xf numFmtId="0" fontId="20" fillId="0" borderId="0" applyNumberFormat="0" applyFill="0" applyBorder="0" applyAlignment="0" applyProtection="0"/>
    <xf numFmtId="0" fontId="24" fillId="0" borderId="0" applyNumberFormat="0" applyFill="0" applyBorder="0" applyAlignment="0" applyProtection="0"/>
    <xf numFmtId="0" fontId="29" fillId="0" borderId="0">
      <alignment vertical="top"/>
    </xf>
    <xf numFmtId="166" fontId="4" fillId="0" borderId="0" applyFont="0" applyFill="0" applyBorder="0" applyAlignment="0" applyProtection="0"/>
    <xf numFmtId="0" fontId="33" fillId="0" borderId="0"/>
    <xf numFmtId="0" fontId="2" fillId="0" borderId="0"/>
    <xf numFmtId="171" fontId="4" fillId="0" borderId="0" applyFont="0" applyFill="0" applyBorder="0" applyAlignment="0" applyProtection="0"/>
    <xf numFmtId="0" fontId="52" fillId="0" borderId="0"/>
    <xf numFmtId="0" fontId="4" fillId="0" borderId="0"/>
    <xf numFmtId="0" fontId="80" fillId="0" borderId="0"/>
    <xf numFmtId="0" fontId="81" fillId="0" borderId="0" applyNumberFormat="0" applyFill="0" applyBorder="0" applyAlignment="0" applyProtection="0"/>
    <xf numFmtId="0" fontId="1" fillId="0" borderId="0"/>
    <xf numFmtId="0" fontId="4" fillId="0" borderId="0"/>
    <xf numFmtId="0" fontId="3" fillId="0" borderId="0"/>
    <xf numFmtId="0" fontId="1" fillId="0" borderId="0"/>
  </cellStyleXfs>
  <cellXfs count="221">
    <xf numFmtId="0" fontId="0" fillId="0" borderId="0" xfId="0"/>
    <xf numFmtId="0" fontId="7" fillId="0" borderId="1" xfId="0" applyFont="1" applyBorder="1"/>
    <xf numFmtId="14" fontId="7" fillId="0" borderId="1" xfId="0" applyNumberFormat="1" applyFont="1" applyBorder="1"/>
    <xf numFmtId="0" fontId="7" fillId="0" borderId="2" xfId="0" applyFont="1" applyBorder="1"/>
    <xf numFmtId="14" fontId="7" fillId="0" borderId="2" xfId="0" applyNumberFormat="1" applyFont="1" applyBorder="1"/>
    <xf numFmtId="0" fontId="7" fillId="0" borderId="6" xfId="0" applyFont="1" applyBorder="1"/>
    <xf numFmtId="165" fontId="8" fillId="0" borderId="7" xfId="0" applyNumberFormat="1" applyFont="1" applyBorder="1"/>
    <xf numFmtId="0" fontId="7" fillId="0" borderId="8" xfId="0" applyFont="1" applyBorder="1"/>
    <xf numFmtId="165" fontId="8" fillId="0" borderId="9" xfId="0" applyNumberFormat="1" applyFont="1" applyBorder="1"/>
    <xf numFmtId="0" fontId="10" fillId="0" borderId="0" xfId="0" applyFont="1"/>
    <xf numFmtId="1" fontId="7" fillId="2" borderId="1" xfId="5" applyNumberFormat="1" applyFont="1" applyFill="1" applyBorder="1" applyAlignment="1">
      <alignment horizontal="center"/>
    </xf>
    <xf numFmtId="1" fontId="7" fillId="2" borderId="2" xfId="5" applyNumberFormat="1" applyFont="1" applyFill="1" applyBorder="1" applyAlignment="1">
      <alignment horizontal="center"/>
    </xf>
    <xf numFmtId="0" fontId="9" fillId="3" borderId="10" xfId="0" applyFont="1" applyFill="1" applyBorder="1" applyAlignment="1">
      <alignment horizontal="center" vertical="center" wrapText="1"/>
    </xf>
    <xf numFmtId="0" fontId="9" fillId="3" borderId="11" xfId="0" applyFont="1" applyFill="1" applyBorder="1" applyAlignment="1">
      <alignment horizontal="center" vertical="center" wrapText="1"/>
    </xf>
    <xf numFmtId="0" fontId="9" fillId="3" borderId="12" xfId="0" applyFont="1" applyFill="1" applyBorder="1" applyAlignment="1">
      <alignment horizontal="center" vertical="center" wrapText="1"/>
    </xf>
    <xf numFmtId="0" fontId="7" fillId="0" borderId="3" xfId="0" applyFont="1" applyBorder="1"/>
    <xf numFmtId="0" fontId="7" fillId="0" borderId="4" xfId="0" applyFont="1" applyBorder="1"/>
    <xf numFmtId="1" fontId="7" fillId="2" borderId="4" xfId="5" applyNumberFormat="1" applyFont="1" applyFill="1" applyBorder="1" applyAlignment="1">
      <alignment horizontal="center"/>
    </xf>
    <xf numFmtId="14" fontId="7" fillId="0" borderId="4" xfId="0" applyNumberFormat="1" applyFont="1" applyBorder="1"/>
    <xf numFmtId="165" fontId="8" fillId="0" borderId="5" xfId="0" applyNumberFormat="1" applyFont="1" applyBorder="1"/>
    <xf numFmtId="0" fontId="11" fillId="0" borderId="0" xfId="0" applyFont="1"/>
    <xf numFmtId="0" fontId="13" fillId="0" borderId="0" xfId="0" applyFont="1"/>
    <xf numFmtId="0" fontId="16" fillId="0" borderId="0" xfId="0" applyFont="1"/>
    <xf numFmtId="0" fontId="17" fillId="0" borderId="0" xfId="0" applyFont="1"/>
    <xf numFmtId="0" fontId="21" fillId="4" borderId="0" xfId="1" applyFont="1" applyFill="1"/>
    <xf numFmtId="0" fontId="21" fillId="5" borderId="0" xfId="1" applyFont="1" applyFill="1"/>
    <xf numFmtId="0" fontId="22" fillId="5" borderId="0" xfId="1" applyFont="1" applyFill="1"/>
    <xf numFmtId="0" fontId="23" fillId="5" borderId="0" xfId="1" applyFont="1" applyFill="1"/>
    <xf numFmtId="0" fontId="27" fillId="5" borderId="0" xfId="7" applyFont="1" applyFill="1"/>
    <xf numFmtId="0" fontId="27" fillId="5" borderId="0" xfId="8" applyFont="1" applyFill="1"/>
    <xf numFmtId="0" fontId="4" fillId="0" borderId="0" xfId="1"/>
    <xf numFmtId="164" fontId="0" fillId="0" borderId="0" xfId="0" applyNumberFormat="1"/>
    <xf numFmtId="0" fontId="16" fillId="7" borderId="1" xfId="0" applyFont="1" applyFill="1" applyBorder="1" applyAlignment="1">
      <alignment horizontal="center" vertical="center" wrapText="1"/>
    </xf>
    <xf numFmtId="0" fontId="7" fillId="10" borderId="1" xfId="0" applyFont="1" applyFill="1" applyBorder="1" applyProtection="1">
      <protection locked="0"/>
    </xf>
    <xf numFmtId="0" fontId="34" fillId="11" borderId="14" xfId="1" applyFont="1" applyFill="1" applyBorder="1" applyAlignment="1">
      <alignment horizontal="center" vertical="center" wrapText="1"/>
    </xf>
    <xf numFmtId="0" fontId="34" fillId="11" borderId="15" xfId="1" applyFont="1" applyFill="1" applyBorder="1" applyAlignment="1">
      <alignment horizontal="center" vertical="center" wrapText="1"/>
    </xf>
    <xf numFmtId="0" fontId="4" fillId="0" borderId="0" xfId="2"/>
    <xf numFmtId="0" fontId="35" fillId="0" borderId="0" xfId="8" applyFont="1"/>
    <xf numFmtId="0" fontId="10" fillId="0" borderId="1" xfId="0" applyFont="1" applyBorder="1"/>
    <xf numFmtId="167" fontId="36" fillId="0" borderId="1" xfId="2" applyNumberFormat="1" applyFont="1" applyBorder="1"/>
    <xf numFmtId="0" fontId="32" fillId="0" borderId="1" xfId="2" applyFont="1" applyBorder="1"/>
    <xf numFmtId="0" fontId="32" fillId="7" borderId="1" xfId="2" applyFont="1" applyFill="1" applyBorder="1"/>
    <xf numFmtId="0" fontId="32" fillId="12" borderId="1" xfId="2" applyFont="1" applyFill="1" applyBorder="1"/>
    <xf numFmtId="168" fontId="32" fillId="0" borderId="1" xfId="2" applyNumberFormat="1" applyFont="1" applyBorder="1"/>
    <xf numFmtId="169" fontId="32" fillId="0" borderId="1" xfId="2" applyNumberFormat="1" applyFont="1" applyBorder="1"/>
    <xf numFmtId="170" fontId="32" fillId="0" borderId="1" xfId="2" applyNumberFormat="1" applyFont="1" applyBorder="1"/>
    <xf numFmtId="9" fontId="25" fillId="9" borderId="1" xfId="0" applyNumberFormat="1" applyFont="1" applyFill="1" applyBorder="1"/>
    <xf numFmtId="0" fontId="28" fillId="0" borderId="0" xfId="2" applyFont="1"/>
    <xf numFmtId="0" fontId="12" fillId="13" borderId="1" xfId="0" applyFont="1" applyFill="1" applyBorder="1"/>
    <xf numFmtId="0" fontId="39" fillId="0" borderId="0" xfId="0" applyFont="1"/>
    <xf numFmtId="0" fontId="41" fillId="13" borderId="1" xfId="0" applyFont="1" applyFill="1" applyBorder="1"/>
    <xf numFmtId="0" fontId="31" fillId="0" borderId="0" xfId="2" applyFont="1"/>
    <xf numFmtId="0" fontId="42" fillId="0" borderId="0" xfId="2" applyFont="1"/>
    <xf numFmtId="0" fontId="28" fillId="13" borderId="1" xfId="0" applyFont="1" applyFill="1" applyBorder="1"/>
    <xf numFmtId="9" fontId="14" fillId="0" borderId="1" xfId="0" applyNumberFormat="1" applyFont="1" applyBorder="1"/>
    <xf numFmtId="0" fontId="7" fillId="8" borderId="1" xfId="0" applyFont="1" applyFill="1" applyBorder="1" applyProtection="1">
      <protection locked="0"/>
    </xf>
    <xf numFmtId="171" fontId="8" fillId="0" borderId="1" xfId="13" applyFont="1" applyFill="1" applyBorder="1"/>
    <xf numFmtId="171" fontId="46" fillId="9" borderId="1" xfId="13" applyFont="1" applyFill="1" applyBorder="1"/>
    <xf numFmtId="0" fontId="47" fillId="0" borderId="16" xfId="0" applyFont="1" applyBorder="1"/>
    <xf numFmtId="0" fontId="45" fillId="0" borderId="0" xfId="0" applyFont="1"/>
    <xf numFmtId="171" fontId="48" fillId="14" borderId="1" xfId="13" applyFont="1" applyFill="1" applyBorder="1"/>
    <xf numFmtId="0" fontId="49" fillId="0" borderId="16" xfId="0" applyFont="1" applyBorder="1"/>
    <xf numFmtId="0" fontId="41" fillId="0" borderId="0" xfId="0" applyFont="1"/>
    <xf numFmtId="171" fontId="48" fillId="15" borderId="1" xfId="13" applyFont="1" applyFill="1" applyBorder="1"/>
    <xf numFmtId="0" fontId="50" fillId="0" borderId="16" xfId="0" applyFont="1" applyBorder="1"/>
    <xf numFmtId="0" fontId="37" fillId="0" borderId="0" xfId="2" applyFont="1" applyAlignment="1">
      <alignment wrapText="1"/>
    </xf>
    <xf numFmtId="0" fontId="52" fillId="0" borderId="0" xfId="14"/>
    <xf numFmtId="0" fontId="54" fillId="0" borderId="9" xfId="0" applyFont="1" applyBorder="1"/>
    <xf numFmtId="0" fontId="54" fillId="0" borderId="2" xfId="0" applyFont="1" applyBorder="1"/>
    <xf numFmtId="0" fontId="55" fillId="0" borderId="8" xfId="0" applyFont="1" applyBorder="1" applyAlignment="1">
      <alignment horizontal="center"/>
    </xf>
    <xf numFmtId="0" fontId="0" fillId="0" borderId="0" xfId="0" applyAlignment="1">
      <alignment vertical="center"/>
    </xf>
    <xf numFmtId="0" fontId="61" fillId="0" borderId="0" xfId="0" applyFont="1" applyAlignment="1">
      <alignment vertical="center"/>
    </xf>
    <xf numFmtId="0" fontId="62" fillId="0" borderId="0" xfId="14" applyFont="1"/>
    <xf numFmtId="14" fontId="57" fillId="0" borderId="0" xfId="14" quotePrefix="1" applyNumberFormat="1" applyFont="1"/>
    <xf numFmtId="14" fontId="63" fillId="0" borderId="0" xfId="14" quotePrefix="1" applyNumberFormat="1" applyFont="1"/>
    <xf numFmtId="0" fontId="8" fillId="0" borderId="0" xfId="14" applyFont="1"/>
    <xf numFmtId="0" fontId="67" fillId="0" borderId="0" xfId="0" applyFont="1"/>
    <xf numFmtId="0" fontId="68" fillId="0" borderId="0" xfId="0" applyFont="1"/>
    <xf numFmtId="14" fontId="57" fillId="13" borderId="18" xfId="14" applyNumberFormat="1" applyFont="1" applyFill="1" applyBorder="1"/>
    <xf numFmtId="172" fontId="57" fillId="0" borderId="18" xfId="14" applyNumberFormat="1" applyFont="1" applyBorder="1"/>
    <xf numFmtId="0" fontId="69" fillId="0" borderId="0" xfId="14" quotePrefix="1" applyFont="1" applyAlignment="1">
      <alignment horizontal="center"/>
    </xf>
    <xf numFmtId="0" fontId="69" fillId="0" borderId="0" xfId="0" applyFont="1"/>
    <xf numFmtId="0" fontId="70" fillId="13" borderId="18" xfId="0" applyFont="1" applyFill="1" applyBorder="1"/>
    <xf numFmtId="0" fontId="58" fillId="0" borderId="0" xfId="0" quotePrefix="1" applyFont="1"/>
    <xf numFmtId="0" fontId="58" fillId="0" borderId="18" xfId="0" quotePrefix="1" applyFont="1" applyBorder="1"/>
    <xf numFmtId="0" fontId="58" fillId="0" borderId="0" xfId="14" quotePrefix="1" applyFont="1" applyAlignment="1">
      <alignment horizontal="left" vertical="center"/>
    </xf>
    <xf numFmtId="0" fontId="58" fillId="0" borderId="20" xfId="14" quotePrefix="1" applyFont="1" applyBorder="1" applyAlignment="1">
      <alignment horizontal="left" vertical="center"/>
    </xf>
    <xf numFmtId="0" fontId="58" fillId="0" borderId="21" xfId="14" quotePrefix="1" applyFont="1" applyBorder="1" applyAlignment="1">
      <alignment horizontal="left" vertical="center"/>
    </xf>
    <xf numFmtId="0" fontId="59" fillId="0" borderId="13" xfId="14" applyFont="1" applyBorder="1"/>
    <xf numFmtId="0" fontId="35" fillId="0" borderId="13" xfId="8" applyFont="1" applyBorder="1" applyAlignment="1"/>
    <xf numFmtId="0" fontId="71" fillId="0" borderId="0" xfId="1" applyFont="1" applyAlignment="1">
      <alignment wrapText="1"/>
    </xf>
    <xf numFmtId="0" fontId="30" fillId="0" borderId="0" xfId="1" applyFont="1" applyAlignment="1">
      <alignment wrapText="1"/>
    </xf>
    <xf numFmtId="0" fontId="30" fillId="0" borderId="0" xfId="1" applyFont="1" applyAlignment="1">
      <alignment horizontal="center" wrapText="1"/>
    </xf>
    <xf numFmtId="0" fontId="30" fillId="0" borderId="0" xfId="1" applyFont="1"/>
    <xf numFmtId="170" fontId="72" fillId="17" borderId="1" xfId="2" applyNumberFormat="1" applyFont="1" applyFill="1" applyBorder="1"/>
    <xf numFmtId="170" fontId="73" fillId="9" borderId="1" xfId="2" applyNumberFormat="1" applyFont="1" applyFill="1" applyBorder="1"/>
    <xf numFmtId="170" fontId="74" fillId="12" borderId="1" xfId="2" applyNumberFormat="1" applyFont="1" applyFill="1" applyBorder="1"/>
    <xf numFmtId="170" fontId="72" fillId="0" borderId="1" xfId="2" applyNumberFormat="1" applyFont="1" applyBorder="1"/>
    <xf numFmtId="169" fontId="72" fillId="0" borderId="1" xfId="2" applyNumberFormat="1" applyFont="1" applyBorder="1"/>
    <xf numFmtId="168" fontId="72" fillId="0" borderId="1" xfId="2" applyNumberFormat="1" applyFont="1" applyBorder="1"/>
    <xf numFmtId="0" fontId="72" fillId="0" borderId="1" xfId="2" applyFont="1" applyBorder="1"/>
    <xf numFmtId="167" fontId="32" fillId="0" borderId="1" xfId="2" applyNumberFormat="1" applyFont="1" applyBorder="1"/>
    <xf numFmtId="0" fontId="13" fillId="0" borderId="1" xfId="0" applyFont="1" applyBorder="1"/>
    <xf numFmtId="173" fontId="73" fillId="6" borderId="1" xfId="15" applyNumberFormat="1" applyFont="1" applyFill="1" applyBorder="1"/>
    <xf numFmtId="174" fontId="72" fillId="6" borderId="1" xfId="15" applyNumberFormat="1" applyFont="1" applyFill="1" applyBorder="1"/>
    <xf numFmtId="1" fontId="72" fillId="0" borderId="1" xfId="15" applyNumberFormat="1" applyFont="1" applyBorder="1"/>
    <xf numFmtId="0" fontId="72" fillId="0" borderId="1" xfId="15" applyFont="1" applyBorder="1"/>
    <xf numFmtId="0" fontId="36" fillId="0" borderId="22" xfId="2" applyFont="1" applyBorder="1" applyAlignment="1">
      <alignment horizontal="center"/>
    </xf>
    <xf numFmtId="0" fontId="4" fillId="0" borderId="1" xfId="2" applyBorder="1" applyAlignment="1">
      <alignment horizontal="center"/>
    </xf>
    <xf numFmtId="0" fontId="36" fillId="0" borderId="23" xfId="2" applyFont="1" applyBorder="1" applyAlignment="1">
      <alignment horizontal="center"/>
    </xf>
    <xf numFmtId="0" fontId="34" fillId="11" borderId="24" xfId="1" applyFont="1" applyFill="1" applyBorder="1" applyAlignment="1">
      <alignment horizontal="center" vertical="center" wrapText="1"/>
    </xf>
    <xf numFmtId="0" fontId="34" fillId="11" borderId="1" xfId="1" applyFont="1" applyFill="1" applyBorder="1" applyAlignment="1">
      <alignment horizontal="center" vertical="center" wrapText="1"/>
    </xf>
    <xf numFmtId="0" fontId="75" fillId="0" borderId="0" xfId="8" applyFont="1" applyFill="1" applyBorder="1" applyAlignment="1">
      <alignment horizontal="center" vertical="center" wrapText="1"/>
    </xf>
    <xf numFmtId="0" fontId="34" fillId="11" borderId="0" xfId="1" applyFont="1" applyFill="1" applyAlignment="1">
      <alignment horizontal="center" vertical="center" wrapText="1"/>
    </xf>
    <xf numFmtId="0" fontId="76" fillId="16" borderId="3" xfId="0" quotePrefix="1" applyFont="1" applyFill="1" applyBorder="1" applyAlignment="1">
      <alignment horizontal="center" vertical="center" wrapText="1"/>
    </xf>
    <xf numFmtId="0" fontId="76" fillId="16" borderId="4" xfId="0" quotePrefix="1" applyFont="1" applyFill="1" applyBorder="1" applyAlignment="1">
      <alignment horizontal="center" vertical="center" wrapText="1"/>
    </xf>
    <xf numFmtId="0" fontId="76" fillId="16" borderId="5" xfId="0" applyFont="1" applyFill="1" applyBorder="1" applyAlignment="1">
      <alignment horizontal="center" vertical="center" wrapText="1"/>
    </xf>
    <xf numFmtId="0" fontId="77" fillId="0" borderId="0" xfId="14" applyFont="1"/>
    <xf numFmtId="0" fontId="78" fillId="0" borderId="0" xfId="14" applyFont="1"/>
    <xf numFmtId="0" fontId="79" fillId="0" borderId="0" xfId="14" applyFont="1"/>
    <xf numFmtId="0" fontId="86" fillId="0" borderId="0" xfId="7" applyFont="1"/>
    <xf numFmtId="164" fontId="8" fillId="2" borderId="4" xfId="0" applyNumberFormat="1" applyFont="1" applyFill="1" applyBorder="1" applyAlignment="1">
      <alignment horizontal="right"/>
    </xf>
    <xf numFmtId="164" fontId="8" fillId="2" borderId="1" xfId="0" applyNumberFormat="1" applyFont="1" applyFill="1" applyBorder="1" applyAlignment="1">
      <alignment horizontal="right"/>
    </xf>
    <xf numFmtId="164" fontId="8" fillId="2" borderId="2" xfId="0" applyNumberFormat="1" applyFont="1" applyFill="1" applyBorder="1" applyAlignment="1">
      <alignment horizontal="right"/>
    </xf>
    <xf numFmtId="0" fontId="17" fillId="9" borderId="1" xfId="0" applyFont="1" applyFill="1" applyBorder="1" applyAlignment="1">
      <alignment horizontal="center" vertical="center"/>
    </xf>
    <xf numFmtId="0" fontId="87" fillId="0" borderId="0" xfId="14" applyFont="1"/>
    <xf numFmtId="0" fontId="37" fillId="0" borderId="0" xfId="0" applyFont="1"/>
    <xf numFmtId="0" fontId="16" fillId="0" borderId="0" xfId="0" applyFont="1" applyAlignment="1">
      <alignment horizontal="center"/>
    </xf>
    <xf numFmtId="0" fontId="90" fillId="6" borderId="1" xfId="0" applyFont="1" applyFill="1" applyBorder="1" applyAlignment="1">
      <alignment horizontal="left" vertical="center" wrapText="1"/>
    </xf>
    <xf numFmtId="0" fontId="44" fillId="13" borderId="1" xfId="0" applyFont="1" applyFill="1" applyBorder="1" applyAlignment="1">
      <alignment horizontal="center" vertical="center"/>
    </xf>
    <xf numFmtId="0" fontId="91" fillId="7" borderId="1" xfId="0" applyFont="1" applyFill="1" applyBorder="1" applyAlignment="1">
      <alignment horizontal="center" vertical="center" wrapText="1"/>
    </xf>
    <xf numFmtId="0" fontId="91" fillId="8" borderId="0" xfId="0" applyFont="1" applyFill="1"/>
    <xf numFmtId="0" fontId="91" fillId="13" borderId="0" xfId="0" applyFont="1" applyFill="1"/>
    <xf numFmtId="0" fontId="93" fillId="0" borderId="0" xfId="1" applyFont="1" applyAlignment="1">
      <alignment horizontal="center" wrapText="1"/>
    </xf>
    <xf numFmtId="0" fontId="72" fillId="0" borderId="0" xfId="1" applyFont="1"/>
    <xf numFmtId="0" fontId="83" fillId="0" borderId="0" xfId="15" applyFont="1"/>
    <xf numFmtId="0" fontId="72" fillId="0" borderId="0" xfId="15" applyFont="1"/>
    <xf numFmtId="0" fontId="83" fillId="0" borderId="0" xfId="15" applyFont="1" applyAlignment="1">
      <alignment horizontal="center"/>
    </xf>
    <xf numFmtId="0" fontId="98" fillId="16" borderId="1" xfId="15" applyFont="1" applyFill="1" applyBorder="1" applyAlignment="1">
      <alignment horizontal="center" vertical="center" wrapText="1"/>
    </xf>
    <xf numFmtId="0" fontId="72" fillId="10" borderId="1" xfId="15" applyFont="1" applyFill="1" applyBorder="1"/>
    <xf numFmtId="175" fontId="72" fillId="10" borderId="1" xfId="15" applyNumberFormat="1" applyFont="1" applyFill="1" applyBorder="1"/>
    <xf numFmtId="176" fontId="72" fillId="0" borderId="1" xfId="15" applyNumberFormat="1" applyFont="1" applyBorder="1"/>
    <xf numFmtId="14" fontId="72" fillId="0" borderId="0" xfId="15" applyNumberFormat="1" applyFont="1"/>
    <xf numFmtId="0" fontId="72" fillId="0" borderId="25" xfId="15" applyFont="1" applyBorder="1"/>
    <xf numFmtId="164" fontId="72" fillId="10" borderId="1" xfId="15" applyNumberFormat="1" applyFont="1" applyFill="1" applyBorder="1"/>
    <xf numFmtId="0" fontId="72" fillId="0" borderId="26" xfId="15" applyFont="1" applyBorder="1"/>
    <xf numFmtId="0" fontId="82" fillId="0" borderId="0" xfId="8" applyFont="1"/>
    <xf numFmtId="0" fontId="94" fillId="0" borderId="0" xfId="15" applyFont="1"/>
    <xf numFmtId="0" fontId="3" fillId="0" borderId="0" xfId="20"/>
    <xf numFmtId="0" fontId="100" fillId="7" borderId="27" xfId="1" applyFont="1" applyFill="1" applyBorder="1" applyAlignment="1">
      <alignment horizontal="center" vertical="center" wrapText="1"/>
    </xf>
    <xf numFmtId="0" fontId="10" fillId="0" borderId="0" xfId="20" applyFont="1"/>
    <xf numFmtId="0" fontId="9" fillId="3" borderId="11" xfId="20" applyFont="1" applyFill="1" applyBorder="1" applyAlignment="1">
      <alignment horizontal="center" vertical="center" wrapText="1"/>
    </xf>
    <xf numFmtId="0" fontId="7" fillId="0" borderId="3" xfId="20" applyFont="1" applyBorder="1"/>
    <xf numFmtId="0" fontId="7" fillId="0" borderId="4" xfId="20" applyFont="1" applyBorder="1"/>
    <xf numFmtId="1" fontId="7" fillId="2" borderId="4" xfId="21" applyNumberFormat="1" applyFont="1" applyFill="1" applyBorder="1" applyAlignment="1">
      <alignment horizontal="center"/>
    </xf>
    <xf numFmtId="14" fontId="7" fillId="0" borderId="4" xfId="20" applyNumberFormat="1" applyFont="1" applyBorder="1"/>
    <xf numFmtId="0" fontId="7" fillId="0" borderId="6" xfId="20" applyFont="1" applyBorder="1"/>
    <xf numFmtId="0" fontId="7" fillId="0" borderId="1" xfId="20" applyFont="1" applyBorder="1"/>
    <xf numFmtId="1" fontId="7" fillId="2" borderId="1" xfId="21" applyNumberFormat="1" applyFont="1" applyFill="1" applyBorder="1" applyAlignment="1">
      <alignment horizontal="center"/>
    </xf>
    <xf numFmtId="14" fontId="7" fillId="0" borderId="1" xfId="20" applyNumberFormat="1" applyFont="1" applyBorder="1"/>
    <xf numFmtId="0" fontId="7" fillId="0" borderId="8" xfId="20" applyFont="1" applyBorder="1"/>
    <xf numFmtId="0" fontId="7" fillId="0" borderId="2" xfId="20" applyFont="1" applyBorder="1"/>
    <xf numFmtId="1" fontId="7" fillId="2" borderId="2" xfId="21" applyNumberFormat="1" applyFont="1" applyFill="1" applyBorder="1" applyAlignment="1">
      <alignment horizontal="center"/>
    </xf>
    <xf numFmtId="14" fontId="7" fillId="0" borderId="2" xfId="20" applyNumberFormat="1" applyFont="1" applyBorder="1"/>
    <xf numFmtId="0" fontId="101" fillId="0" borderId="0" xfId="20" applyFont="1"/>
    <xf numFmtId="0" fontId="13" fillId="0" borderId="0" xfId="4" applyFont="1"/>
    <xf numFmtId="0" fontId="14" fillId="0" borderId="0" xfId="4" applyFont="1"/>
    <xf numFmtId="0" fontId="102" fillId="0" borderId="0" xfId="4" applyFont="1"/>
    <xf numFmtId="0" fontId="27" fillId="0" borderId="0" xfId="7" applyFont="1" applyAlignment="1">
      <alignment horizontal="left"/>
    </xf>
    <xf numFmtId="0" fontId="11" fillId="0" borderId="0" xfId="15" applyFont="1" applyAlignment="1">
      <alignment horizontal="center"/>
    </xf>
    <xf numFmtId="0" fontId="106" fillId="0" borderId="0" xfId="15" applyFont="1"/>
    <xf numFmtId="0" fontId="25" fillId="7" borderId="1" xfId="0" applyFont="1" applyFill="1" applyBorder="1" applyAlignment="1">
      <alignment horizontal="center" vertical="center" wrapText="1"/>
    </xf>
    <xf numFmtId="0" fontId="25" fillId="18" borderId="1" xfId="0" applyFont="1" applyFill="1" applyBorder="1" applyAlignment="1">
      <alignment horizontal="center" vertical="center" wrapText="1"/>
    </xf>
    <xf numFmtId="177" fontId="10" fillId="0" borderId="1" xfId="0" applyNumberFormat="1" applyFont="1" applyBorder="1"/>
    <xf numFmtId="178" fontId="10" fillId="0" borderId="1" xfId="0" applyNumberFormat="1" applyFont="1" applyBorder="1"/>
    <xf numFmtId="179" fontId="10" fillId="0" borderId="1" xfId="0" applyNumberFormat="1" applyFont="1" applyBorder="1"/>
    <xf numFmtId="2" fontId="10" fillId="0" borderId="0" xfId="0" applyNumberFormat="1" applyFont="1"/>
    <xf numFmtId="177" fontId="10" fillId="0" borderId="0" xfId="0" applyNumberFormat="1" applyFont="1"/>
    <xf numFmtId="0" fontId="25" fillId="18" borderId="1" xfId="0" applyFont="1" applyFill="1" applyBorder="1"/>
    <xf numFmtId="0" fontId="108" fillId="7" borderId="1" xfId="0" applyFont="1" applyFill="1" applyBorder="1"/>
    <xf numFmtId="0" fontId="25" fillId="19" borderId="1" xfId="0" applyFont="1" applyFill="1" applyBorder="1"/>
    <xf numFmtId="0" fontId="111" fillId="0" borderId="0" xfId="0" applyFont="1"/>
    <xf numFmtId="0" fontId="25" fillId="17" borderId="1" xfId="0" applyFont="1" applyFill="1" applyBorder="1"/>
    <xf numFmtId="0" fontId="25" fillId="20" borderId="1" xfId="0" applyFont="1" applyFill="1" applyBorder="1"/>
    <xf numFmtId="0" fontId="103" fillId="0" borderId="0" xfId="7" applyFont="1"/>
    <xf numFmtId="0" fontId="115" fillId="0" borderId="0" xfId="7" applyFont="1" applyBorder="1" applyAlignment="1"/>
    <xf numFmtId="0" fontId="116" fillId="0" borderId="0" xfId="7" applyFont="1"/>
    <xf numFmtId="0" fontId="10" fillId="21" borderId="1" xfId="0" applyFont="1" applyFill="1" applyBorder="1"/>
    <xf numFmtId="0" fontId="10" fillId="22" borderId="18" xfId="0" applyFont="1" applyFill="1" applyBorder="1"/>
    <xf numFmtId="14" fontId="13" fillId="0" borderId="0" xfId="0" applyNumberFormat="1" applyFont="1"/>
    <xf numFmtId="180" fontId="0" fillId="0" borderId="0" xfId="0" applyNumberFormat="1"/>
    <xf numFmtId="0" fontId="117" fillId="5" borderId="0" xfId="1" applyFont="1" applyFill="1"/>
    <xf numFmtId="0" fontId="118" fillId="5" borderId="0" xfId="7" applyFont="1" applyFill="1"/>
    <xf numFmtId="0" fontId="119" fillId="5" borderId="0" xfId="7" applyFont="1" applyFill="1"/>
    <xf numFmtId="165" fontId="0" fillId="0" borderId="0" xfId="0" applyNumberFormat="1"/>
    <xf numFmtId="0" fontId="72" fillId="0" borderId="0" xfId="15" applyFont="1" applyAlignment="1">
      <alignment horizontal="left"/>
    </xf>
    <xf numFmtId="0" fontId="92" fillId="0" borderId="0" xfId="15" applyFont="1" applyAlignment="1">
      <alignment horizontal="left"/>
    </xf>
    <xf numFmtId="0" fontId="122" fillId="0" borderId="0" xfId="0" applyFont="1"/>
    <xf numFmtId="171" fontId="48" fillId="0" borderId="0" xfId="13" applyFont="1" applyFill="1" applyBorder="1"/>
    <xf numFmtId="0" fontId="21" fillId="5" borderId="0" xfId="1" applyFont="1" applyFill="1" applyAlignment="1">
      <alignment horizontal="center"/>
    </xf>
    <xf numFmtId="0" fontId="38" fillId="0" borderId="0" xfId="1" applyFont="1" applyAlignment="1">
      <alignment horizontal="left"/>
    </xf>
    <xf numFmtId="0" fontId="40" fillId="0" borderId="0" xfId="1" applyFont="1" applyAlignment="1">
      <alignment horizontal="left"/>
    </xf>
    <xf numFmtId="0" fontId="37" fillId="0" borderId="0" xfId="2" applyFont="1" applyAlignment="1">
      <alignment horizontal="left" wrapText="1"/>
    </xf>
    <xf numFmtId="0" fontId="37" fillId="0" borderId="0" xfId="2" applyFont="1" applyAlignment="1">
      <alignment horizontal="left" vertical="top" wrapText="1"/>
    </xf>
    <xf numFmtId="0" fontId="58" fillId="0" borderId="17" xfId="0" quotePrefix="1" applyFont="1" applyBorder="1" applyAlignment="1">
      <alignment horizontal="left" vertical="center"/>
    </xf>
    <xf numFmtId="0" fontId="58" fillId="0" borderId="0" xfId="0" quotePrefix="1" applyFont="1" applyAlignment="1">
      <alignment horizontal="left" vertical="center"/>
    </xf>
    <xf numFmtId="0" fontId="59" fillId="0" borderId="13" xfId="14" applyFont="1" applyBorder="1" applyAlignment="1">
      <alignment horizontal="center"/>
    </xf>
    <xf numFmtId="0" fontId="58" fillId="0" borderId="21" xfId="14" quotePrefix="1" applyFont="1" applyBorder="1" applyAlignment="1">
      <alignment horizontal="left" vertical="center"/>
    </xf>
    <xf numFmtId="0" fontId="58" fillId="0" borderId="20" xfId="14" quotePrefix="1" applyFont="1" applyBorder="1" applyAlignment="1">
      <alignment horizontal="left" vertical="center"/>
    </xf>
    <xf numFmtId="0" fontId="58" fillId="0" borderId="21" xfId="14" quotePrefix="1" applyFont="1" applyBorder="1" applyAlignment="1">
      <alignment horizontal="left"/>
    </xf>
    <xf numFmtId="0" fontId="58" fillId="0" borderId="20" xfId="14" quotePrefix="1" applyFont="1" applyBorder="1" applyAlignment="1">
      <alignment horizontal="left"/>
    </xf>
    <xf numFmtId="0" fontId="58" fillId="0" borderId="19" xfId="14" quotePrefix="1" applyFont="1" applyBorder="1" applyAlignment="1">
      <alignment horizontal="left"/>
    </xf>
    <xf numFmtId="0" fontId="58" fillId="0" borderId="19" xfId="14" quotePrefix="1" applyFont="1" applyBorder="1" applyAlignment="1">
      <alignment horizontal="left" vertical="center"/>
    </xf>
    <xf numFmtId="0" fontId="106" fillId="0" borderId="0" xfId="15" applyFont="1" applyAlignment="1">
      <alignment horizontal="center"/>
    </xf>
    <xf numFmtId="0" fontId="105" fillId="0" borderId="0" xfId="15" applyFont="1" applyAlignment="1">
      <alignment horizontal="center"/>
    </xf>
    <xf numFmtId="0" fontId="27" fillId="0" borderId="0" xfId="7" applyFont="1" applyAlignment="1">
      <alignment horizontal="left"/>
    </xf>
    <xf numFmtId="0" fontId="106" fillId="0" borderId="0" xfId="0" applyFont="1" applyAlignment="1">
      <alignment horizontal="center"/>
    </xf>
    <xf numFmtId="0" fontId="26" fillId="0" borderId="0" xfId="7" applyFont="1" applyAlignment="1">
      <alignment horizontal="left"/>
    </xf>
    <xf numFmtId="0" fontId="28" fillId="0" borderId="13" xfId="0" applyFont="1" applyBorder="1" applyAlignment="1">
      <alignment horizontal="center"/>
    </xf>
    <xf numFmtId="0" fontId="47" fillId="0" borderId="13" xfId="1" applyFont="1" applyBorder="1" applyAlignment="1">
      <alignment horizontal="center"/>
    </xf>
    <xf numFmtId="0" fontId="103" fillId="0" borderId="0" xfId="7" applyFont="1" applyFill="1" applyAlignment="1">
      <alignment horizontal="left"/>
    </xf>
  </cellXfs>
  <cellStyles count="22">
    <cellStyle name="Currency 2" xfId="10" xr:uid="{00000000-0005-0000-0000-000000000000}"/>
    <cellStyle name="Currency 2 2" xfId="13" xr:uid="{00000000-0005-0000-0000-000001000000}"/>
    <cellStyle name="Currency 3" xfId="3" xr:uid="{00000000-0005-0000-0000-000002000000}"/>
    <cellStyle name="Hyperlink" xfId="7" builtinId="8"/>
    <cellStyle name="Hyperlink 2" xfId="8" xr:uid="{00000000-0005-0000-0000-000004000000}"/>
    <cellStyle name="Hyperlink 2 2" xfId="17" xr:uid="{00000000-0005-0000-0000-000005000000}"/>
    <cellStyle name="Normal" xfId="0" builtinId="0"/>
    <cellStyle name="Normal 2 2 2" xfId="1" xr:uid="{00000000-0005-0000-0000-000007000000}"/>
    <cellStyle name="Normal 2 3 2" xfId="5" xr:uid="{00000000-0005-0000-0000-000008000000}"/>
    <cellStyle name="Normal 2 3 2 2" xfId="12" xr:uid="{00000000-0005-0000-0000-000009000000}"/>
    <cellStyle name="Normal 2 3 2 3" xfId="21" xr:uid="{933379BE-2BAC-4CE7-A04C-431F8C16B9BD}"/>
    <cellStyle name="Normal 3" xfId="14" xr:uid="{00000000-0005-0000-0000-00000A000000}"/>
    <cellStyle name="Normal 3 2" xfId="6" xr:uid="{00000000-0005-0000-0000-00000B000000}"/>
    <cellStyle name="Normal 3 2 2" xfId="9" xr:uid="{00000000-0005-0000-0000-00000C000000}"/>
    <cellStyle name="Normal 3 2 2 2" xfId="15" xr:uid="{00000000-0005-0000-0000-00000D000000}"/>
    <cellStyle name="Normal 4" xfId="20" xr:uid="{AA7EDDC1-6F5C-4E95-9772-7CB0BD28C79B}"/>
    <cellStyle name="Normal 6" xfId="4" xr:uid="{00000000-0005-0000-0000-00000E000000}"/>
    <cellStyle name="Normal 6 2" xfId="11" xr:uid="{00000000-0005-0000-0000-00000F000000}"/>
    <cellStyle name="Normal 6 3" xfId="19" xr:uid="{CF44B490-61EF-45E5-A49B-505C370F2533}"/>
    <cellStyle name="Normal 7" xfId="16" xr:uid="{00000000-0005-0000-0000-000010000000}"/>
    <cellStyle name="Normal 7 2" xfId="18" xr:uid="{00000000-0005-0000-0000-000011000000}"/>
    <cellStyle name="Normal 8" xfId="2" xr:uid="{00000000-0005-0000-0000-000012000000}"/>
  </cellStyles>
  <dxfs count="0"/>
  <tableStyles count="0" defaultTableStyle="TableStyleMedium2" defaultPivotStyle="PivotStyleLight16"/>
  <colors>
    <mruColors>
      <color rgb="FF26F88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externalLink" Target="externalLinks/externalLink5.xml"/><Relationship Id="rId26" Type="http://schemas.openxmlformats.org/officeDocument/2006/relationships/externalLink" Target="externalLinks/externalLink13.xml"/><Relationship Id="rId39" Type="http://schemas.openxmlformats.org/officeDocument/2006/relationships/externalLink" Target="externalLinks/externalLink26.xml"/><Relationship Id="rId21" Type="http://schemas.openxmlformats.org/officeDocument/2006/relationships/externalLink" Target="externalLinks/externalLink8.xml"/><Relationship Id="rId34" Type="http://schemas.openxmlformats.org/officeDocument/2006/relationships/externalLink" Target="externalLinks/externalLink21.xml"/><Relationship Id="rId42"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externalLink" Target="externalLinks/externalLink3.xml"/><Relationship Id="rId20" Type="http://schemas.openxmlformats.org/officeDocument/2006/relationships/externalLink" Target="externalLinks/externalLink7.xml"/><Relationship Id="rId29" Type="http://schemas.openxmlformats.org/officeDocument/2006/relationships/externalLink" Target="externalLinks/externalLink16.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1.xml"/><Relationship Id="rId32" Type="http://schemas.openxmlformats.org/officeDocument/2006/relationships/externalLink" Target="externalLinks/externalLink19.xml"/><Relationship Id="rId37" Type="http://schemas.openxmlformats.org/officeDocument/2006/relationships/externalLink" Target="externalLinks/externalLink24.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externalLink" Target="externalLinks/externalLink2.xml"/><Relationship Id="rId23" Type="http://schemas.openxmlformats.org/officeDocument/2006/relationships/externalLink" Target="externalLinks/externalLink10.xml"/><Relationship Id="rId28" Type="http://schemas.openxmlformats.org/officeDocument/2006/relationships/externalLink" Target="externalLinks/externalLink15.xml"/><Relationship Id="rId36" Type="http://schemas.openxmlformats.org/officeDocument/2006/relationships/externalLink" Target="externalLinks/externalLink23.xml"/><Relationship Id="rId10" Type="http://schemas.openxmlformats.org/officeDocument/2006/relationships/worksheet" Target="worksheets/sheet10.xml"/><Relationship Id="rId19" Type="http://schemas.openxmlformats.org/officeDocument/2006/relationships/externalLink" Target="externalLinks/externalLink6.xml"/><Relationship Id="rId31" Type="http://schemas.openxmlformats.org/officeDocument/2006/relationships/externalLink" Target="externalLinks/externalLink18.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 Id="rId22" Type="http://schemas.openxmlformats.org/officeDocument/2006/relationships/externalLink" Target="externalLinks/externalLink9.xml"/><Relationship Id="rId27" Type="http://schemas.openxmlformats.org/officeDocument/2006/relationships/externalLink" Target="externalLinks/externalLink14.xml"/><Relationship Id="rId30" Type="http://schemas.openxmlformats.org/officeDocument/2006/relationships/externalLink" Target="externalLinks/externalLink17.xml"/><Relationship Id="rId35" Type="http://schemas.openxmlformats.org/officeDocument/2006/relationships/externalLink" Target="externalLinks/externalLink22.xml"/><Relationship Id="rId43" Type="http://schemas.openxmlformats.org/officeDocument/2006/relationships/calcChain" Target="calcChain.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externalLink" Target="externalLinks/externalLink4.xml"/><Relationship Id="rId25" Type="http://schemas.openxmlformats.org/officeDocument/2006/relationships/externalLink" Target="externalLinks/externalLink12.xml"/><Relationship Id="rId33" Type="http://schemas.openxmlformats.org/officeDocument/2006/relationships/externalLink" Target="externalLinks/externalLink20.xml"/><Relationship Id="rId38" Type="http://schemas.openxmlformats.org/officeDocument/2006/relationships/externalLink" Target="externalLinks/externalLink2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4"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16</xdr:col>
      <xdr:colOff>212724</xdr:colOff>
      <xdr:row>0</xdr:row>
      <xdr:rowOff>47625</xdr:rowOff>
    </xdr:from>
    <xdr:to>
      <xdr:col>19</xdr:col>
      <xdr:colOff>88605</xdr:colOff>
      <xdr:row>3</xdr:row>
      <xdr:rowOff>530225</xdr:rowOff>
    </xdr:to>
    <xdr:pic>
      <xdr:nvPicPr>
        <xdr:cNvPr id="2" name="Picture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909549" y="47625"/>
          <a:ext cx="1704681" cy="1739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0</xdr:col>
      <xdr:colOff>243417</xdr:colOff>
      <xdr:row>0</xdr:row>
      <xdr:rowOff>273608</xdr:rowOff>
    </xdr:from>
    <xdr:ext cx="12075583" cy="879976"/>
    <xdr:sp macro="" textlink="">
      <xdr:nvSpPr>
        <xdr:cNvPr id="3" name="Rectangle 2">
          <a:extLst>
            <a:ext uri="{FF2B5EF4-FFF2-40B4-BE49-F238E27FC236}">
              <a16:creationId xmlns:a16="http://schemas.microsoft.com/office/drawing/2014/main" id="{00000000-0008-0000-0000-000003000000}"/>
            </a:ext>
          </a:extLst>
        </xdr:cNvPr>
        <xdr:cNvSpPr/>
      </xdr:nvSpPr>
      <xdr:spPr>
        <a:xfrm>
          <a:off x="243417" y="273608"/>
          <a:ext cx="12075583" cy="879976"/>
        </a:xfrm>
        <a:prstGeom prst="rect">
          <a:avLst/>
        </a:prstGeom>
        <a:noFill/>
      </xdr:spPr>
      <xdr:txBody>
        <a:bodyPr wrap="none" lIns="91440" tIns="45720" rIns="91440" bIns="45720">
          <a:noAutofit/>
          <a:scene3d>
            <a:camera prst="orthographicFront"/>
            <a:lightRig rig="threePt" dir="t"/>
          </a:scene3d>
          <a:sp3d extrusionH="57150">
            <a:bevelT w="38100" h="38100" prst="angle"/>
          </a:sp3d>
        </a:bodyPr>
        <a:lstStyle/>
        <a:p>
          <a:pPr algn="ctr"/>
          <a:r>
            <a:rPr lang="en-US" sz="4800" b="1" i="0" cap="none" spc="0" baseline="0">
              <a:ln w="12700">
                <a:solidFill>
                  <a:schemeClr val="accent3">
                    <a:lumMod val="50000"/>
                  </a:schemeClr>
                </a:solidFill>
                <a:prstDash val="solid"/>
              </a:ln>
              <a:solidFill>
                <a:srgbClr val="FF0000"/>
              </a:solidFill>
              <a:effectLst>
                <a:outerShdw blurRad="60007" dist="200025" dir="15000000" sy="30000" kx="-1800000" algn="bl" rotWithShape="0">
                  <a:prstClr val="black">
                    <a:alpha val="32000"/>
                  </a:prstClr>
                </a:outerShdw>
              </a:effectLst>
            </a:rPr>
            <a:t>TEHNOLOGIA INFORMA</a:t>
          </a:r>
          <a:r>
            <a:rPr lang="ro-RO" sz="4800" b="1" i="0" cap="none" spc="0" baseline="0">
              <a:ln w="12700">
                <a:solidFill>
                  <a:schemeClr val="accent3">
                    <a:lumMod val="50000"/>
                  </a:schemeClr>
                </a:solidFill>
                <a:prstDash val="solid"/>
              </a:ln>
              <a:solidFill>
                <a:srgbClr val="FF0000"/>
              </a:solidFill>
              <a:effectLst>
                <a:outerShdw blurRad="60007" dist="200025" dir="15000000" sy="30000" kx="-1800000" algn="bl" rotWithShape="0">
                  <a:prstClr val="black">
                    <a:alpha val="32000"/>
                  </a:prstClr>
                </a:outerShdw>
              </a:effectLst>
            </a:rPr>
            <a:t>ȚIEI ȘI COMUNICAȚIEI</a:t>
          </a:r>
        </a:p>
        <a:p>
          <a:pPr algn="ctr"/>
          <a:r>
            <a:rPr lang="ro-RO" sz="3200" b="1" i="0" cap="none" spc="0" baseline="0">
              <a:ln w="12700">
                <a:solidFill>
                  <a:schemeClr val="accent3">
                    <a:lumMod val="50000"/>
                  </a:schemeClr>
                </a:solidFill>
                <a:prstDash val="solid"/>
              </a:ln>
              <a:solidFill>
                <a:srgbClr val="FF0000"/>
              </a:solidFill>
              <a:effectLst>
                <a:outerShdw blurRad="60007" dist="200025" dir="15000000" sy="30000" kx="-1800000" algn="bl" rotWithShape="0">
                  <a:prstClr val="black">
                    <a:alpha val="32000"/>
                  </a:prstClr>
                </a:outerShdw>
              </a:effectLst>
            </a:rPr>
            <a:t>MODUL 2 - </a:t>
          </a:r>
          <a:r>
            <a:rPr lang="en-GB" sz="3200" b="1" i="0" cap="none" spc="0" baseline="0">
              <a:ln w="12700">
                <a:solidFill>
                  <a:schemeClr val="accent3">
                    <a:lumMod val="50000"/>
                  </a:schemeClr>
                </a:solidFill>
                <a:prstDash val="solid"/>
              </a:ln>
              <a:solidFill>
                <a:srgbClr val="FF0000"/>
              </a:solidFill>
              <a:effectLst>
                <a:outerShdw blurRad="60007" dist="200025" dir="15000000" sy="30000" kx="-1800000" algn="bl" rotWithShape="0">
                  <a:prstClr val="black">
                    <a:alpha val="32000"/>
                  </a:prstClr>
                </a:outerShdw>
              </a:effectLst>
            </a:rPr>
            <a:t>MARTIE</a:t>
          </a:r>
          <a:r>
            <a:rPr lang="ro-RO" sz="3200" b="1" i="0" cap="none" spc="0" baseline="0">
              <a:ln w="12700">
                <a:solidFill>
                  <a:schemeClr val="accent3">
                    <a:lumMod val="50000"/>
                  </a:schemeClr>
                </a:solidFill>
                <a:prstDash val="solid"/>
              </a:ln>
              <a:solidFill>
                <a:srgbClr val="FF0000"/>
              </a:solidFill>
              <a:effectLst>
                <a:outerShdw blurRad="60007" dist="200025" dir="15000000" sy="30000" kx="-1800000" algn="bl" rotWithShape="0">
                  <a:prstClr val="black">
                    <a:alpha val="32000"/>
                  </a:prstClr>
                </a:outerShdw>
              </a:effectLst>
            </a:rPr>
            <a:t> 20</a:t>
          </a:r>
          <a:r>
            <a:rPr lang="en-US" sz="3200" b="1" i="0" cap="none" spc="0" baseline="0">
              <a:ln w="12700">
                <a:solidFill>
                  <a:schemeClr val="accent3">
                    <a:lumMod val="50000"/>
                  </a:schemeClr>
                </a:solidFill>
                <a:prstDash val="solid"/>
              </a:ln>
              <a:solidFill>
                <a:srgbClr val="FF0000"/>
              </a:solidFill>
              <a:effectLst>
                <a:outerShdw blurRad="60007" dist="200025" dir="15000000" sy="30000" kx="-1800000" algn="bl" rotWithShape="0">
                  <a:prstClr val="black">
                    <a:alpha val="32000"/>
                  </a:prstClr>
                </a:outerShdw>
              </a:effectLst>
            </a:rPr>
            <a:t>2</a:t>
          </a:r>
          <a:r>
            <a:rPr lang="en-GB" sz="3200" b="1" i="0" cap="none" spc="0" baseline="0">
              <a:ln w="12700">
                <a:solidFill>
                  <a:schemeClr val="accent3">
                    <a:lumMod val="50000"/>
                  </a:schemeClr>
                </a:solidFill>
                <a:prstDash val="solid"/>
              </a:ln>
              <a:solidFill>
                <a:srgbClr val="FF0000"/>
              </a:solidFill>
              <a:effectLst>
                <a:outerShdw blurRad="60007" dist="200025" dir="15000000" sy="30000" kx="-1800000" algn="bl" rotWithShape="0">
                  <a:prstClr val="black">
                    <a:alpha val="32000"/>
                  </a:prstClr>
                </a:outerShdw>
              </a:effectLst>
            </a:rPr>
            <a:t>6</a:t>
          </a:r>
          <a:endParaRPr lang="ro-RO" sz="3200" b="1" i="0" cap="none" spc="0">
            <a:ln w="12700">
              <a:solidFill>
                <a:schemeClr val="accent3">
                  <a:lumMod val="50000"/>
                </a:schemeClr>
              </a:solidFill>
              <a:prstDash val="solid"/>
            </a:ln>
            <a:solidFill>
              <a:srgbClr val="FF0000"/>
            </a:solidFill>
            <a:effectLst>
              <a:outerShdw blurRad="60007" dist="200025" dir="15000000" sy="30000" kx="-1800000" algn="bl" rotWithShape="0">
                <a:prstClr val="black">
                  <a:alpha val="32000"/>
                </a:prstClr>
              </a:outerShdw>
            </a:effectLst>
          </a:endParaRP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1016000</xdr:colOff>
      <xdr:row>14</xdr:row>
      <xdr:rowOff>113680</xdr:rowOff>
    </xdr:from>
    <xdr:to>
      <xdr:col>1</xdr:col>
      <xdr:colOff>2514599</xdr:colOff>
      <xdr:row>17</xdr:row>
      <xdr:rowOff>57150</xdr:rowOff>
    </xdr:to>
    <xdr:grpSp>
      <xdr:nvGrpSpPr>
        <xdr:cNvPr id="2" name="Group 1">
          <a:extLst>
            <a:ext uri="{FF2B5EF4-FFF2-40B4-BE49-F238E27FC236}">
              <a16:creationId xmlns:a16="http://schemas.microsoft.com/office/drawing/2014/main" id="{C1140BC6-3BC0-46A3-BB5B-6D628A3C6703}"/>
            </a:ext>
          </a:extLst>
        </xdr:cNvPr>
        <xdr:cNvGrpSpPr/>
      </xdr:nvGrpSpPr>
      <xdr:grpSpPr>
        <a:xfrm>
          <a:off x="3325327" y="3433823"/>
          <a:ext cx="1498599" cy="526633"/>
          <a:chOff x="2127998" y="5809630"/>
          <a:chExt cx="1193052" cy="553070"/>
        </a:xfrm>
      </xdr:grpSpPr>
      <xdr:sp macro="" textlink="">
        <xdr:nvSpPr>
          <xdr:cNvPr id="3" name="TextBox 2">
            <a:extLst>
              <a:ext uri="{FF2B5EF4-FFF2-40B4-BE49-F238E27FC236}">
                <a16:creationId xmlns:a16="http://schemas.microsoft.com/office/drawing/2014/main" id="{F0569B89-8549-4D7B-ADB0-76B216CDFAD8}"/>
              </a:ext>
            </a:extLst>
          </xdr:cNvPr>
          <xdr:cNvSpPr txBox="1"/>
        </xdr:nvSpPr>
        <xdr:spPr>
          <a:xfrm>
            <a:off x="2424760" y="5809630"/>
            <a:ext cx="585140" cy="222870"/>
          </a:xfrm>
          <a:prstGeom prst="rect">
            <a:avLst/>
          </a:prstGeom>
          <a:solidFill>
            <a:sysClr val="window" lastClr="FFFFFF"/>
          </a:solidFill>
          <a:ln>
            <a:noFill/>
            <a:headEnd type="triangle" w="med" len="med"/>
            <a:tailEnd type="oval" w="med" len="med"/>
          </a:ln>
          <a:effectLst>
            <a:innerShdw blurRad="114300">
              <a:prstClr val="black"/>
            </a:innerShdw>
          </a:effectLst>
        </xdr:spPr>
        <xdr:style>
          <a:lnRef idx="2">
            <a:schemeClr val="dk1"/>
          </a:lnRef>
          <a:fillRef idx="1">
            <a:schemeClr val="lt1"/>
          </a:fillRef>
          <a:effectRef idx="0">
            <a:schemeClr val="dk1"/>
          </a:effectRef>
          <a:fontRef idx="minor">
            <a:schemeClr val="dk1"/>
          </a:fontRef>
        </xdr:style>
        <xdr:txBody>
          <a:bodyPr vertOverflow="clip" wrap="square" lIns="27432" tIns="27432" rIns="0" bIns="0" anchor="t" upright="1"/>
          <a:lstStyle/>
          <a:p>
            <a:pPr marL="0" indent="0" algn="ctr" rtl="0">
              <a:defRPr sz="1000"/>
            </a:pPr>
            <a:r>
              <a:rPr lang="en-US" sz="1200" b="0" i="0" strike="noStrike">
                <a:solidFill>
                  <a:srgbClr val="000000"/>
                </a:solidFill>
                <a:latin typeface="Times"/>
                <a:ea typeface="+mn-ea"/>
                <a:cs typeface="+mn-cs"/>
              </a:rPr>
              <a:t>Lun</a:t>
            </a:r>
            <a:r>
              <a:rPr lang="ro-RO" sz="1200" b="0" i="0" strike="noStrike">
                <a:solidFill>
                  <a:srgbClr val="000000"/>
                </a:solidFill>
                <a:latin typeface="Times"/>
                <a:ea typeface="+mn-ea"/>
                <a:cs typeface="+mn-cs"/>
              </a:rPr>
              <a:t>ă</a:t>
            </a:r>
          </a:p>
        </xdr:txBody>
      </xdr:sp>
      <xdr:sp macro="" textlink="">
        <xdr:nvSpPr>
          <xdr:cNvPr id="4" name="Right Brace 3">
            <a:extLst>
              <a:ext uri="{FF2B5EF4-FFF2-40B4-BE49-F238E27FC236}">
                <a16:creationId xmlns:a16="http://schemas.microsoft.com/office/drawing/2014/main" id="{F1851367-95A2-47F6-A8E9-D81E07E90962}"/>
              </a:ext>
            </a:extLst>
          </xdr:cNvPr>
          <xdr:cNvSpPr/>
        </xdr:nvSpPr>
        <xdr:spPr bwMode="auto">
          <a:xfrm rot="5400000" flipH="1" flipV="1">
            <a:off x="2553074" y="5594724"/>
            <a:ext cx="342900" cy="1193052"/>
          </a:xfrm>
          <a:prstGeom prst="rightBrace">
            <a:avLst>
              <a:gd name="adj1" fmla="val 8333"/>
              <a:gd name="adj2" fmla="val 52222"/>
            </a:avLst>
          </a:prstGeom>
          <a:ln w="19050">
            <a:solidFill>
              <a:srgbClr val="0000FF"/>
            </a:solidFill>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ctr"/>
            <a:endParaRPr lang="ro-RO" sz="1100"/>
          </a:p>
        </xdr:txBody>
      </xdr:sp>
    </xdr:grpSp>
    <xdr:clientData/>
  </xdr:twoCellAnchor>
  <xdr:twoCellAnchor>
    <xdr:from>
      <xdr:col>1</xdr:col>
      <xdr:colOff>2660651</xdr:colOff>
      <xdr:row>14</xdr:row>
      <xdr:rowOff>66676</xdr:rowOff>
    </xdr:from>
    <xdr:to>
      <xdr:col>2</xdr:col>
      <xdr:colOff>1371601</xdr:colOff>
      <xdr:row>17</xdr:row>
      <xdr:rowOff>95250</xdr:rowOff>
    </xdr:to>
    <xdr:grpSp>
      <xdr:nvGrpSpPr>
        <xdr:cNvPr id="5" name="Group 4">
          <a:extLst>
            <a:ext uri="{FF2B5EF4-FFF2-40B4-BE49-F238E27FC236}">
              <a16:creationId xmlns:a16="http://schemas.microsoft.com/office/drawing/2014/main" id="{A1FBAE79-C23A-4952-967D-AF5B71A77AA2}"/>
            </a:ext>
          </a:extLst>
        </xdr:cNvPr>
        <xdr:cNvGrpSpPr/>
      </xdr:nvGrpSpPr>
      <xdr:grpSpPr>
        <a:xfrm>
          <a:off x="4969978" y="3386819"/>
          <a:ext cx="1479032" cy="611737"/>
          <a:chOff x="3435335" y="5791201"/>
          <a:chExt cx="1225565" cy="596674"/>
        </a:xfrm>
      </xdr:grpSpPr>
      <xdr:sp macro="" textlink="">
        <xdr:nvSpPr>
          <xdr:cNvPr id="6" name="TextBox 5">
            <a:extLst>
              <a:ext uri="{FF2B5EF4-FFF2-40B4-BE49-F238E27FC236}">
                <a16:creationId xmlns:a16="http://schemas.microsoft.com/office/drawing/2014/main" id="{21DA149C-B13A-4B09-8B92-0762FE99745A}"/>
              </a:ext>
            </a:extLst>
          </xdr:cNvPr>
          <xdr:cNvSpPr txBox="1"/>
        </xdr:nvSpPr>
        <xdr:spPr>
          <a:xfrm>
            <a:off x="3794193" y="5791201"/>
            <a:ext cx="529469" cy="215900"/>
          </a:xfrm>
          <a:prstGeom prst="rect">
            <a:avLst/>
          </a:prstGeom>
          <a:solidFill>
            <a:sysClr val="window" lastClr="FFFFFF"/>
          </a:solidFill>
          <a:ln>
            <a:noFill/>
            <a:headEnd type="triangle" w="med" len="med"/>
            <a:tailEnd type="oval" w="med" len="med"/>
          </a:ln>
          <a:effectLst>
            <a:innerShdw blurRad="114300">
              <a:prstClr val="black"/>
            </a:innerShdw>
          </a:effectLst>
        </xdr:spPr>
        <xdr:style>
          <a:lnRef idx="2">
            <a:schemeClr val="dk1"/>
          </a:lnRef>
          <a:fillRef idx="1">
            <a:schemeClr val="lt1"/>
          </a:fillRef>
          <a:effectRef idx="0">
            <a:schemeClr val="dk1"/>
          </a:effectRef>
          <a:fontRef idx="minor">
            <a:schemeClr val="dk1"/>
          </a:fontRef>
        </xdr:style>
        <xdr:txBody>
          <a:bodyPr vertOverflow="clip" wrap="square" lIns="27432" tIns="27432" rIns="0" bIns="0" anchor="t" upright="1"/>
          <a:lstStyle/>
          <a:p>
            <a:pPr marL="0" indent="0" algn="ctr" rtl="0">
              <a:defRPr sz="1000"/>
            </a:pPr>
            <a:r>
              <a:rPr lang="ro-RO" sz="1200" b="0" i="0" strike="noStrike">
                <a:solidFill>
                  <a:srgbClr val="000000"/>
                </a:solidFill>
                <a:latin typeface="Times"/>
                <a:ea typeface="+mn-ea"/>
                <a:cs typeface="+mn-cs"/>
              </a:rPr>
              <a:t>Zi</a:t>
            </a:r>
          </a:p>
        </xdr:txBody>
      </xdr:sp>
      <xdr:sp macro="" textlink="">
        <xdr:nvSpPr>
          <xdr:cNvPr id="7" name="Right Brace 6">
            <a:extLst>
              <a:ext uri="{FF2B5EF4-FFF2-40B4-BE49-F238E27FC236}">
                <a16:creationId xmlns:a16="http://schemas.microsoft.com/office/drawing/2014/main" id="{56BE59F1-9C5A-4AEC-82C0-CB41D9C37286}"/>
              </a:ext>
            </a:extLst>
          </xdr:cNvPr>
          <xdr:cNvSpPr/>
        </xdr:nvSpPr>
        <xdr:spPr bwMode="auto">
          <a:xfrm rot="5400000" flipH="1" flipV="1">
            <a:off x="3869006" y="5595981"/>
            <a:ext cx="358223" cy="1225565"/>
          </a:xfrm>
          <a:prstGeom prst="rightBrace">
            <a:avLst>
              <a:gd name="adj1" fmla="val 8333"/>
              <a:gd name="adj2" fmla="val 52222"/>
            </a:avLst>
          </a:prstGeom>
          <a:ln w="19050">
            <a:solidFill>
              <a:srgbClr val="008000"/>
            </a:solidFill>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ctr"/>
            <a:endParaRPr lang="ro-RO" sz="1100"/>
          </a:p>
        </xdr:txBody>
      </xdr:sp>
    </xdr:grpSp>
    <xdr:clientData/>
  </xdr:twoCellAnchor>
  <xdr:twoCellAnchor>
    <xdr:from>
      <xdr:col>0</xdr:col>
      <xdr:colOff>736599</xdr:colOff>
      <xdr:row>10</xdr:row>
      <xdr:rowOff>241300</xdr:rowOff>
    </xdr:from>
    <xdr:to>
      <xdr:col>0</xdr:col>
      <xdr:colOff>920750</xdr:colOff>
      <xdr:row>13</xdr:row>
      <xdr:rowOff>2</xdr:rowOff>
    </xdr:to>
    <xdr:sp macro="" textlink="">
      <xdr:nvSpPr>
        <xdr:cNvPr id="8" name="Right Brace 7">
          <a:extLst>
            <a:ext uri="{FF2B5EF4-FFF2-40B4-BE49-F238E27FC236}">
              <a16:creationId xmlns:a16="http://schemas.microsoft.com/office/drawing/2014/main" id="{0E01A298-A41F-49BF-A91C-D73D672DB5C5}"/>
            </a:ext>
          </a:extLst>
        </xdr:cNvPr>
        <xdr:cNvSpPr/>
      </xdr:nvSpPr>
      <xdr:spPr bwMode="auto">
        <a:xfrm rot="16200000" flipH="1">
          <a:off x="622299" y="3022600"/>
          <a:ext cx="412752" cy="184151"/>
        </a:xfrm>
        <a:prstGeom prst="rightBrace">
          <a:avLst>
            <a:gd name="adj1" fmla="val 8333"/>
            <a:gd name="adj2" fmla="val 52222"/>
          </a:avLst>
        </a:prstGeom>
        <a:ln w="19050">
          <a:solidFill>
            <a:srgbClr val="FF0000"/>
          </a:solidFill>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ctr"/>
          <a:endParaRPr lang="ro-RO" sz="1100"/>
        </a:p>
      </xdr:txBody>
    </xdr:sp>
    <xdr:clientData/>
  </xdr:twoCellAnchor>
  <xdr:twoCellAnchor>
    <xdr:from>
      <xdr:col>0</xdr:col>
      <xdr:colOff>988089</xdr:colOff>
      <xdr:row>10</xdr:row>
      <xdr:rowOff>209554</xdr:rowOff>
    </xdr:from>
    <xdr:to>
      <xdr:col>0</xdr:col>
      <xdr:colOff>1187452</xdr:colOff>
      <xdr:row>13</xdr:row>
      <xdr:rowOff>3</xdr:rowOff>
    </xdr:to>
    <xdr:sp macro="" textlink="">
      <xdr:nvSpPr>
        <xdr:cNvPr id="9" name="Right Brace 8">
          <a:extLst>
            <a:ext uri="{FF2B5EF4-FFF2-40B4-BE49-F238E27FC236}">
              <a16:creationId xmlns:a16="http://schemas.microsoft.com/office/drawing/2014/main" id="{7B0F53D0-983C-409A-9280-D7D7CEAC68FF}"/>
            </a:ext>
          </a:extLst>
        </xdr:cNvPr>
        <xdr:cNvSpPr/>
      </xdr:nvSpPr>
      <xdr:spPr bwMode="auto">
        <a:xfrm rot="16200000" flipH="1">
          <a:off x="865521" y="2999122"/>
          <a:ext cx="444499" cy="199363"/>
        </a:xfrm>
        <a:prstGeom prst="rightBrace">
          <a:avLst>
            <a:gd name="adj1" fmla="val 8333"/>
            <a:gd name="adj2" fmla="val 52222"/>
          </a:avLst>
        </a:prstGeom>
        <a:ln w="19050">
          <a:solidFill>
            <a:srgbClr val="0000FF"/>
          </a:solidFill>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ctr"/>
          <a:endParaRPr lang="ro-RO" sz="1100"/>
        </a:p>
      </xdr:txBody>
    </xdr:sp>
    <xdr:clientData/>
  </xdr:twoCellAnchor>
  <xdr:twoCellAnchor>
    <xdr:from>
      <xdr:col>0</xdr:col>
      <xdr:colOff>1253717</xdr:colOff>
      <xdr:row>10</xdr:row>
      <xdr:rowOff>198046</xdr:rowOff>
    </xdr:from>
    <xdr:to>
      <xdr:col>0</xdr:col>
      <xdr:colOff>1422401</xdr:colOff>
      <xdr:row>12</xdr:row>
      <xdr:rowOff>127000</xdr:rowOff>
    </xdr:to>
    <xdr:sp macro="" textlink="">
      <xdr:nvSpPr>
        <xdr:cNvPr id="10" name="Right Brace 9">
          <a:extLst>
            <a:ext uri="{FF2B5EF4-FFF2-40B4-BE49-F238E27FC236}">
              <a16:creationId xmlns:a16="http://schemas.microsoft.com/office/drawing/2014/main" id="{57542AD4-C99E-45FB-A95D-2AC0AE921D03}"/>
            </a:ext>
          </a:extLst>
        </xdr:cNvPr>
        <xdr:cNvSpPr/>
      </xdr:nvSpPr>
      <xdr:spPr bwMode="auto">
        <a:xfrm rot="16200000" flipH="1">
          <a:off x="1144982" y="2973781"/>
          <a:ext cx="386154" cy="168684"/>
        </a:xfrm>
        <a:prstGeom prst="rightBrace">
          <a:avLst>
            <a:gd name="adj1" fmla="val 8333"/>
            <a:gd name="adj2" fmla="val 52222"/>
          </a:avLst>
        </a:prstGeom>
        <a:ln w="19050">
          <a:solidFill>
            <a:srgbClr val="008000"/>
          </a:solidFill>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ctr"/>
          <a:endParaRPr lang="ro-RO" sz="1100"/>
        </a:p>
      </xdr:txBody>
    </xdr:sp>
    <xdr:clientData/>
  </xdr:twoCellAnchor>
  <xdr:twoCellAnchor>
    <xdr:from>
      <xdr:col>0</xdr:col>
      <xdr:colOff>1341807</xdr:colOff>
      <xdr:row>12</xdr:row>
      <xdr:rowOff>127000</xdr:rowOff>
    </xdr:from>
    <xdr:to>
      <xdr:col>2</xdr:col>
      <xdr:colOff>347732</xdr:colOff>
      <xdr:row>14</xdr:row>
      <xdr:rowOff>178688</xdr:rowOff>
    </xdr:to>
    <xdr:cxnSp macro="">
      <xdr:nvCxnSpPr>
        <xdr:cNvPr id="11" name="Straight Connector 10">
          <a:extLst>
            <a:ext uri="{FF2B5EF4-FFF2-40B4-BE49-F238E27FC236}">
              <a16:creationId xmlns:a16="http://schemas.microsoft.com/office/drawing/2014/main" id="{7B30F63D-F336-42DA-92A8-74BAE6E25F19}"/>
            </a:ext>
          </a:extLst>
        </xdr:cNvPr>
        <xdr:cNvCxnSpPr>
          <a:stCxn id="10" idx="1"/>
          <a:endCxn id="6" idx="1"/>
        </xdr:cNvCxnSpPr>
      </xdr:nvCxnSpPr>
      <xdr:spPr bwMode="auto">
        <a:xfrm>
          <a:off x="1341807" y="3251200"/>
          <a:ext cx="3920825" cy="445388"/>
        </a:xfrm>
        <a:prstGeom prst="line">
          <a:avLst/>
        </a:prstGeom>
        <a:ln w="19050">
          <a:solidFill>
            <a:srgbClr val="008000"/>
          </a:solidFill>
          <a:headEnd type="oval" w="med" len="med"/>
          <a:tailEnd type="oval" w="med" len="med"/>
        </a:ln>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1581150</xdr:colOff>
      <xdr:row>14</xdr:row>
      <xdr:rowOff>101599</xdr:rowOff>
    </xdr:from>
    <xdr:to>
      <xdr:col>1</xdr:col>
      <xdr:colOff>901700</xdr:colOff>
      <xdr:row>17</xdr:row>
      <xdr:rowOff>85724</xdr:rowOff>
    </xdr:to>
    <xdr:grpSp>
      <xdr:nvGrpSpPr>
        <xdr:cNvPr id="12" name="Group 11">
          <a:extLst>
            <a:ext uri="{FF2B5EF4-FFF2-40B4-BE49-F238E27FC236}">
              <a16:creationId xmlns:a16="http://schemas.microsoft.com/office/drawing/2014/main" id="{60FDDBF5-C14E-4010-918E-F6F34A517AFB}"/>
            </a:ext>
          </a:extLst>
        </xdr:cNvPr>
        <xdr:cNvGrpSpPr/>
      </xdr:nvGrpSpPr>
      <xdr:grpSpPr>
        <a:xfrm>
          <a:off x="1581150" y="3421742"/>
          <a:ext cx="1629877" cy="567288"/>
          <a:chOff x="819157" y="5768107"/>
          <a:chExt cx="1200146" cy="594595"/>
        </a:xfrm>
      </xdr:grpSpPr>
      <xdr:sp macro="" textlink="">
        <xdr:nvSpPr>
          <xdr:cNvPr id="13" name="Right Brace 12">
            <a:extLst>
              <a:ext uri="{FF2B5EF4-FFF2-40B4-BE49-F238E27FC236}">
                <a16:creationId xmlns:a16="http://schemas.microsoft.com/office/drawing/2014/main" id="{1A7A6F18-5EFB-4B66-B803-8387731A4632}"/>
              </a:ext>
            </a:extLst>
          </xdr:cNvPr>
          <xdr:cNvSpPr/>
        </xdr:nvSpPr>
        <xdr:spPr bwMode="auto">
          <a:xfrm rot="5400000" flipH="1" flipV="1">
            <a:off x="1235079" y="5578478"/>
            <a:ext cx="368302" cy="1200146"/>
          </a:xfrm>
          <a:prstGeom prst="rightBrace">
            <a:avLst>
              <a:gd name="adj1" fmla="val 8333"/>
              <a:gd name="adj2" fmla="val 51256"/>
            </a:avLst>
          </a:prstGeom>
          <a:ln w="19050">
            <a:solidFill>
              <a:srgbClr val="FF0000"/>
            </a:solidFill>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ctr"/>
            <a:endParaRPr lang="ro-RO" sz="1100"/>
          </a:p>
        </xdr:txBody>
      </xdr:sp>
      <xdr:sp macro="" textlink="">
        <xdr:nvSpPr>
          <xdr:cNvPr id="14" name="TextBox 13">
            <a:extLst>
              <a:ext uri="{FF2B5EF4-FFF2-40B4-BE49-F238E27FC236}">
                <a16:creationId xmlns:a16="http://schemas.microsoft.com/office/drawing/2014/main" id="{C09527A8-A895-4541-8D22-07E1B6B5C768}"/>
              </a:ext>
            </a:extLst>
          </xdr:cNvPr>
          <xdr:cNvSpPr txBox="1"/>
        </xdr:nvSpPr>
        <xdr:spPr>
          <a:xfrm>
            <a:off x="1195080" y="5768107"/>
            <a:ext cx="422336" cy="269374"/>
          </a:xfrm>
          <a:prstGeom prst="rect">
            <a:avLst/>
          </a:prstGeom>
          <a:solidFill>
            <a:sysClr val="window" lastClr="FFFFFF"/>
          </a:solidFill>
          <a:ln>
            <a:noFill/>
            <a:headEnd type="triangle" w="med" len="med"/>
            <a:tailEnd type="oval" w="med" len="med"/>
          </a:ln>
          <a:effectLst>
            <a:innerShdw blurRad="114300">
              <a:prstClr val="black"/>
            </a:innerShdw>
          </a:effectLst>
        </xdr:spPr>
        <xdr:style>
          <a:lnRef idx="2">
            <a:schemeClr val="dk1"/>
          </a:lnRef>
          <a:fillRef idx="1">
            <a:schemeClr val="lt1"/>
          </a:fillRef>
          <a:effectRef idx="0">
            <a:schemeClr val="dk1"/>
          </a:effectRef>
          <a:fontRef idx="minor">
            <a:schemeClr val="dk1"/>
          </a:fontRef>
        </xdr:style>
        <xdr:txBody>
          <a:bodyPr vertOverflow="clip" wrap="square" lIns="27432" tIns="27432" rIns="0" bIns="0" anchor="t" upright="1"/>
          <a:lstStyle/>
          <a:p>
            <a:pPr marL="0" indent="0" algn="ctr" rtl="0">
              <a:defRPr sz="1000"/>
            </a:pPr>
            <a:r>
              <a:rPr lang="en-US" sz="1200" b="0" i="0" strike="noStrike">
                <a:solidFill>
                  <a:srgbClr val="000000"/>
                </a:solidFill>
                <a:latin typeface="Times"/>
                <a:ea typeface="+mn-ea"/>
                <a:cs typeface="+mn-cs"/>
              </a:rPr>
              <a:t>An</a:t>
            </a:r>
            <a:endParaRPr lang="ro-RO" sz="1200" b="0" i="0" strike="noStrike">
              <a:solidFill>
                <a:srgbClr val="000000"/>
              </a:solidFill>
              <a:latin typeface="Times"/>
              <a:ea typeface="+mn-ea"/>
              <a:cs typeface="+mn-cs"/>
            </a:endParaRPr>
          </a:p>
        </xdr:txBody>
      </xdr:sp>
    </xdr:grpSp>
    <xdr:clientData/>
  </xdr:twoCellAnchor>
  <xdr:twoCellAnchor>
    <xdr:from>
      <xdr:col>0</xdr:col>
      <xdr:colOff>1092200</xdr:colOff>
      <xdr:row>13</xdr:row>
      <xdr:rowOff>3</xdr:rowOff>
    </xdr:from>
    <xdr:to>
      <xdr:col>1</xdr:col>
      <xdr:colOff>1388764</xdr:colOff>
      <xdr:row>15</xdr:row>
      <xdr:rowOff>24427</xdr:rowOff>
    </xdr:to>
    <xdr:cxnSp macro="">
      <xdr:nvCxnSpPr>
        <xdr:cNvPr id="15" name="Straight Connector 14">
          <a:extLst>
            <a:ext uri="{FF2B5EF4-FFF2-40B4-BE49-F238E27FC236}">
              <a16:creationId xmlns:a16="http://schemas.microsoft.com/office/drawing/2014/main" id="{9C461EC6-ED3A-407C-BA68-133F0E8EFAE9}"/>
            </a:ext>
          </a:extLst>
        </xdr:cNvPr>
        <xdr:cNvCxnSpPr>
          <a:stCxn id="9" idx="1"/>
          <a:endCxn id="3" idx="1"/>
        </xdr:cNvCxnSpPr>
      </xdr:nvCxnSpPr>
      <xdr:spPr bwMode="auto">
        <a:xfrm>
          <a:off x="1092200" y="3321053"/>
          <a:ext cx="2474614" cy="418124"/>
        </a:xfrm>
        <a:prstGeom prst="line">
          <a:avLst/>
        </a:prstGeom>
        <a:ln w="19050">
          <a:solidFill>
            <a:srgbClr val="0000FF"/>
          </a:solidFill>
          <a:headEnd type="oval" w="med" len="med"/>
          <a:tailEnd type="oval" w="med" len="med"/>
        </a:ln>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832767</xdr:colOff>
      <xdr:row>13</xdr:row>
      <xdr:rowOff>2</xdr:rowOff>
    </xdr:from>
    <xdr:to>
      <xdr:col>1</xdr:col>
      <xdr:colOff>136190</xdr:colOff>
      <xdr:row>14</xdr:row>
      <xdr:rowOff>101601</xdr:rowOff>
    </xdr:to>
    <xdr:cxnSp macro="">
      <xdr:nvCxnSpPr>
        <xdr:cNvPr id="16" name="Straight Connector 15">
          <a:extLst>
            <a:ext uri="{FF2B5EF4-FFF2-40B4-BE49-F238E27FC236}">
              <a16:creationId xmlns:a16="http://schemas.microsoft.com/office/drawing/2014/main" id="{23FE28CB-67C9-4551-BDFA-17BFD6E230A9}"/>
            </a:ext>
          </a:extLst>
        </xdr:cNvPr>
        <xdr:cNvCxnSpPr>
          <a:stCxn id="14" idx="0"/>
          <a:endCxn id="8" idx="1"/>
        </xdr:cNvCxnSpPr>
      </xdr:nvCxnSpPr>
      <xdr:spPr bwMode="auto">
        <a:xfrm flipH="1" flipV="1">
          <a:off x="832767" y="3321052"/>
          <a:ext cx="1481473" cy="298449"/>
        </a:xfrm>
        <a:prstGeom prst="line">
          <a:avLst/>
        </a:prstGeom>
        <a:ln w="19050">
          <a:solidFill>
            <a:srgbClr val="FF0000"/>
          </a:solidFill>
          <a:headEnd type="oval" w="med" len="med"/>
          <a:tailEnd type="oval" w="med" len="med"/>
        </a:ln>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736599</xdr:colOff>
      <xdr:row>22</xdr:row>
      <xdr:rowOff>0</xdr:rowOff>
    </xdr:from>
    <xdr:to>
      <xdr:col>0</xdr:col>
      <xdr:colOff>920750</xdr:colOff>
      <xdr:row>23</xdr:row>
      <xdr:rowOff>95252</xdr:rowOff>
    </xdr:to>
    <xdr:sp macro="" textlink="">
      <xdr:nvSpPr>
        <xdr:cNvPr id="19" name="Right Brace 18">
          <a:extLst>
            <a:ext uri="{FF2B5EF4-FFF2-40B4-BE49-F238E27FC236}">
              <a16:creationId xmlns:a16="http://schemas.microsoft.com/office/drawing/2014/main" id="{C300B657-D83E-4A1B-BC4D-16530F82A6FA}"/>
            </a:ext>
          </a:extLst>
        </xdr:cNvPr>
        <xdr:cNvSpPr/>
      </xdr:nvSpPr>
      <xdr:spPr bwMode="auto">
        <a:xfrm rot="16200000" flipH="1">
          <a:off x="622299" y="5321300"/>
          <a:ext cx="412752" cy="184151"/>
        </a:xfrm>
        <a:prstGeom prst="rightBrace">
          <a:avLst>
            <a:gd name="adj1" fmla="val 8333"/>
            <a:gd name="adj2" fmla="val 52222"/>
          </a:avLst>
        </a:prstGeom>
        <a:ln w="19050">
          <a:solidFill>
            <a:srgbClr val="FF0000"/>
          </a:solidFill>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ctr"/>
          <a:endParaRPr lang="ro-RO" sz="1100"/>
        </a:p>
      </xdr:txBody>
    </xdr:sp>
    <xdr:clientData/>
  </xdr:twoCellAnchor>
  <xdr:twoCellAnchor>
    <xdr:from>
      <xdr:col>0</xdr:col>
      <xdr:colOff>988089</xdr:colOff>
      <xdr:row>22</xdr:row>
      <xdr:rowOff>0</xdr:rowOff>
    </xdr:from>
    <xdr:to>
      <xdr:col>0</xdr:col>
      <xdr:colOff>1200150</xdr:colOff>
      <xdr:row>23</xdr:row>
      <xdr:rowOff>57153</xdr:rowOff>
    </xdr:to>
    <xdr:sp macro="" textlink="">
      <xdr:nvSpPr>
        <xdr:cNvPr id="20" name="Right Brace 19">
          <a:extLst>
            <a:ext uri="{FF2B5EF4-FFF2-40B4-BE49-F238E27FC236}">
              <a16:creationId xmlns:a16="http://schemas.microsoft.com/office/drawing/2014/main" id="{9C7D4960-7032-4342-B4DA-F3111425B051}"/>
            </a:ext>
          </a:extLst>
        </xdr:cNvPr>
        <xdr:cNvSpPr/>
      </xdr:nvSpPr>
      <xdr:spPr bwMode="auto">
        <a:xfrm rot="16200000" flipH="1">
          <a:off x="906793" y="5288296"/>
          <a:ext cx="374653" cy="212061"/>
        </a:xfrm>
        <a:prstGeom prst="rightBrace">
          <a:avLst>
            <a:gd name="adj1" fmla="val 8333"/>
            <a:gd name="adj2" fmla="val 52222"/>
          </a:avLst>
        </a:prstGeom>
        <a:ln w="19050">
          <a:solidFill>
            <a:srgbClr val="0000FF"/>
          </a:solidFill>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ctr"/>
          <a:endParaRPr lang="ro-RO" sz="1100"/>
        </a:p>
      </xdr:txBody>
    </xdr:sp>
    <xdr:clientData/>
  </xdr:twoCellAnchor>
  <xdr:twoCellAnchor>
    <xdr:from>
      <xdr:col>0</xdr:col>
      <xdr:colOff>1253716</xdr:colOff>
      <xdr:row>21</xdr:row>
      <xdr:rowOff>241300</xdr:rowOff>
    </xdr:from>
    <xdr:to>
      <xdr:col>0</xdr:col>
      <xdr:colOff>1441449</xdr:colOff>
      <xdr:row>23</xdr:row>
      <xdr:rowOff>12700</xdr:rowOff>
    </xdr:to>
    <xdr:sp macro="" textlink="">
      <xdr:nvSpPr>
        <xdr:cNvPr id="21" name="Right Brace 20">
          <a:extLst>
            <a:ext uri="{FF2B5EF4-FFF2-40B4-BE49-F238E27FC236}">
              <a16:creationId xmlns:a16="http://schemas.microsoft.com/office/drawing/2014/main" id="{7A4A0348-5AF0-499C-BB3A-EDDAFE52B94F}"/>
            </a:ext>
          </a:extLst>
        </xdr:cNvPr>
        <xdr:cNvSpPr/>
      </xdr:nvSpPr>
      <xdr:spPr bwMode="auto">
        <a:xfrm rot="16200000" flipH="1">
          <a:off x="1172958" y="5268708"/>
          <a:ext cx="349250" cy="187733"/>
        </a:xfrm>
        <a:prstGeom prst="rightBrace">
          <a:avLst>
            <a:gd name="adj1" fmla="val 8333"/>
            <a:gd name="adj2" fmla="val 52222"/>
          </a:avLst>
        </a:prstGeom>
        <a:ln w="19050">
          <a:solidFill>
            <a:srgbClr val="008000"/>
          </a:solidFill>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ctr"/>
          <a:endParaRPr lang="ro-RO" sz="1100"/>
        </a:p>
      </xdr:txBody>
    </xdr:sp>
    <xdr:clientData/>
  </xdr:twoCellAnchor>
  <xdr:twoCellAnchor>
    <xdr:from>
      <xdr:col>0</xdr:col>
      <xdr:colOff>1351755</xdr:colOff>
      <xdr:row>23</xdr:row>
      <xdr:rowOff>12700</xdr:rowOff>
    </xdr:from>
    <xdr:to>
      <xdr:col>2</xdr:col>
      <xdr:colOff>950982</xdr:colOff>
      <xdr:row>23</xdr:row>
      <xdr:rowOff>235838</xdr:rowOff>
    </xdr:to>
    <xdr:cxnSp macro="">
      <xdr:nvCxnSpPr>
        <xdr:cNvPr id="22" name="Straight Connector 21">
          <a:extLst>
            <a:ext uri="{FF2B5EF4-FFF2-40B4-BE49-F238E27FC236}">
              <a16:creationId xmlns:a16="http://schemas.microsoft.com/office/drawing/2014/main" id="{BD8F177C-C7FB-44A9-8F3E-8A870433E52D}"/>
            </a:ext>
          </a:extLst>
        </xdr:cNvPr>
        <xdr:cNvCxnSpPr>
          <a:stCxn id="21" idx="1"/>
          <a:endCxn id="33" idx="1"/>
        </xdr:cNvCxnSpPr>
      </xdr:nvCxnSpPr>
      <xdr:spPr bwMode="auto">
        <a:xfrm>
          <a:off x="1351755" y="5537200"/>
          <a:ext cx="4514127" cy="223138"/>
        </a:xfrm>
        <a:prstGeom prst="line">
          <a:avLst/>
        </a:prstGeom>
        <a:ln w="19050">
          <a:solidFill>
            <a:srgbClr val="008000"/>
          </a:solidFill>
          <a:headEnd type="oval" w="med" len="med"/>
          <a:tailEnd type="oval" w="med" len="med"/>
        </a:ln>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1098831</xdr:colOff>
      <xdr:row>23</xdr:row>
      <xdr:rowOff>57153</xdr:rowOff>
    </xdr:from>
    <xdr:to>
      <xdr:col>1</xdr:col>
      <xdr:colOff>1941214</xdr:colOff>
      <xdr:row>23</xdr:row>
      <xdr:rowOff>278427</xdr:rowOff>
    </xdr:to>
    <xdr:cxnSp macro="">
      <xdr:nvCxnSpPr>
        <xdr:cNvPr id="23" name="Straight Connector 22">
          <a:extLst>
            <a:ext uri="{FF2B5EF4-FFF2-40B4-BE49-F238E27FC236}">
              <a16:creationId xmlns:a16="http://schemas.microsoft.com/office/drawing/2014/main" id="{E5499FD4-7BD4-47FA-986A-695802993AD4}"/>
            </a:ext>
          </a:extLst>
        </xdr:cNvPr>
        <xdr:cNvCxnSpPr>
          <a:stCxn id="20" idx="1"/>
          <a:endCxn id="30" idx="1"/>
        </xdr:cNvCxnSpPr>
      </xdr:nvCxnSpPr>
      <xdr:spPr bwMode="auto">
        <a:xfrm>
          <a:off x="1098831" y="5581653"/>
          <a:ext cx="3020433" cy="221274"/>
        </a:xfrm>
        <a:prstGeom prst="line">
          <a:avLst/>
        </a:prstGeom>
        <a:ln w="19050">
          <a:solidFill>
            <a:srgbClr val="0000FF"/>
          </a:solidFill>
          <a:headEnd type="oval" w="med" len="med"/>
          <a:tailEnd type="oval" w="med" len="med"/>
        </a:ln>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858169</xdr:colOff>
      <xdr:row>23</xdr:row>
      <xdr:rowOff>82555</xdr:rowOff>
    </xdr:from>
    <xdr:to>
      <xdr:col>1</xdr:col>
      <xdr:colOff>83887</xdr:colOff>
      <xdr:row>24</xdr:row>
      <xdr:rowOff>6349</xdr:rowOff>
    </xdr:to>
    <xdr:cxnSp macro="">
      <xdr:nvCxnSpPr>
        <xdr:cNvPr id="24" name="Straight Connector 23">
          <a:extLst>
            <a:ext uri="{FF2B5EF4-FFF2-40B4-BE49-F238E27FC236}">
              <a16:creationId xmlns:a16="http://schemas.microsoft.com/office/drawing/2014/main" id="{553DE0FA-5447-454B-A6CC-A1D68E210B8F}"/>
            </a:ext>
          </a:extLst>
        </xdr:cNvPr>
        <xdr:cNvCxnSpPr>
          <a:stCxn id="37" idx="1"/>
        </xdr:cNvCxnSpPr>
      </xdr:nvCxnSpPr>
      <xdr:spPr bwMode="auto">
        <a:xfrm flipH="1" flipV="1">
          <a:off x="858169" y="5607055"/>
          <a:ext cx="1403768" cy="241294"/>
        </a:xfrm>
        <a:prstGeom prst="line">
          <a:avLst/>
        </a:prstGeom>
        <a:ln w="19050">
          <a:solidFill>
            <a:srgbClr val="FF0000"/>
          </a:solidFill>
          <a:headEnd type="oval" w="med" len="med"/>
          <a:tailEnd type="oval" w="med" len="med"/>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1568450</xdr:colOff>
      <xdr:row>23</xdr:row>
      <xdr:rowOff>170830</xdr:rowOff>
    </xdr:from>
    <xdr:to>
      <xdr:col>2</xdr:col>
      <xdr:colOff>330199</xdr:colOff>
      <xdr:row>25</xdr:row>
      <xdr:rowOff>69850</xdr:rowOff>
    </xdr:to>
    <xdr:grpSp>
      <xdr:nvGrpSpPr>
        <xdr:cNvPr id="29" name="Group 28">
          <a:extLst>
            <a:ext uri="{FF2B5EF4-FFF2-40B4-BE49-F238E27FC236}">
              <a16:creationId xmlns:a16="http://schemas.microsoft.com/office/drawing/2014/main" id="{790EF005-F099-4F65-BD4E-4054C9F1B65C}"/>
            </a:ext>
          </a:extLst>
        </xdr:cNvPr>
        <xdr:cNvGrpSpPr/>
      </xdr:nvGrpSpPr>
      <xdr:grpSpPr>
        <a:xfrm>
          <a:off x="3877777" y="5652564"/>
          <a:ext cx="1529831" cy="536613"/>
          <a:chOff x="2127998" y="5809630"/>
          <a:chExt cx="1193052" cy="553070"/>
        </a:xfrm>
      </xdr:grpSpPr>
      <xdr:sp macro="" textlink="">
        <xdr:nvSpPr>
          <xdr:cNvPr id="30" name="TextBox 29">
            <a:extLst>
              <a:ext uri="{FF2B5EF4-FFF2-40B4-BE49-F238E27FC236}">
                <a16:creationId xmlns:a16="http://schemas.microsoft.com/office/drawing/2014/main" id="{4E223258-44C8-4F6F-A802-CC9097E6CF99}"/>
              </a:ext>
            </a:extLst>
          </xdr:cNvPr>
          <xdr:cNvSpPr txBox="1"/>
        </xdr:nvSpPr>
        <xdr:spPr>
          <a:xfrm>
            <a:off x="2424760" y="5809630"/>
            <a:ext cx="585140" cy="222870"/>
          </a:xfrm>
          <a:prstGeom prst="rect">
            <a:avLst/>
          </a:prstGeom>
          <a:solidFill>
            <a:sysClr val="window" lastClr="FFFFFF"/>
          </a:solidFill>
          <a:ln>
            <a:noFill/>
            <a:headEnd type="triangle" w="med" len="med"/>
            <a:tailEnd type="oval" w="med" len="med"/>
          </a:ln>
          <a:effectLst>
            <a:innerShdw blurRad="114300">
              <a:prstClr val="black"/>
            </a:innerShdw>
          </a:effectLst>
        </xdr:spPr>
        <xdr:style>
          <a:lnRef idx="2">
            <a:schemeClr val="dk1"/>
          </a:lnRef>
          <a:fillRef idx="1">
            <a:schemeClr val="lt1"/>
          </a:fillRef>
          <a:effectRef idx="0">
            <a:schemeClr val="dk1"/>
          </a:effectRef>
          <a:fontRef idx="minor">
            <a:schemeClr val="dk1"/>
          </a:fontRef>
        </xdr:style>
        <xdr:txBody>
          <a:bodyPr vertOverflow="clip" wrap="square" lIns="27432" tIns="27432" rIns="0" bIns="0" anchor="t" upright="1"/>
          <a:lstStyle/>
          <a:p>
            <a:pPr marL="0" indent="0" algn="ctr" rtl="0">
              <a:defRPr sz="1000"/>
            </a:pPr>
            <a:r>
              <a:rPr lang="en-US" sz="1200" b="0" i="0" strike="noStrike">
                <a:solidFill>
                  <a:srgbClr val="000000"/>
                </a:solidFill>
                <a:latin typeface="Times"/>
                <a:ea typeface="+mn-ea"/>
                <a:cs typeface="+mn-cs"/>
              </a:rPr>
              <a:t>Lun</a:t>
            </a:r>
            <a:r>
              <a:rPr lang="ro-RO" sz="1200" b="0" i="0" strike="noStrike">
                <a:solidFill>
                  <a:srgbClr val="000000"/>
                </a:solidFill>
                <a:latin typeface="Times"/>
                <a:ea typeface="+mn-ea"/>
                <a:cs typeface="+mn-cs"/>
              </a:rPr>
              <a:t>ă</a:t>
            </a:r>
          </a:p>
        </xdr:txBody>
      </xdr:sp>
      <xdr:sp macro="" textlink="">
        <xdr:nvSpPr>
          <xdr:cNvPr id="31" name="Right Brace 30">
            <a:extLst>
              <a:ext uri="{FF2B5EF4-FFF2-40B4-BE49-F238E27FC236}">
                <a16:creationId xmlns:a16="http://schemas.microsoft.com/office/drawing/2014/main" id="{903E68A0-FD97-4C6F-A365-94E1B7DA85EF}"/>
              </a:ext>
            </a:extLst>
          </xdr:cNvPr>
          <xdr:cNvSpPr/>
        </xdr:nvSpPr>
        <xdr:spPr bwMode="auto">
          <a:xfrm rot="5400000" flipH="1" flipV="1">
            <a:off x="2553074" y="5594724"/>
            <a:ext cx="342900" cy="1193052"/>
          </a:xfrm>
          <a:prstGeom prst="rightBrace">
            <a:avLst>
              <a:gd name="adj1" fmla="val 8333"/>
              <a:gd name="adj2" fmla="val 52222"/>
            </a:avLst>
          </a:prstGeom>
          <a:ln w="19050">
            <a:solidFill>
              <a:srgbClr val="0000FF"/>
            </a:solidFill>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ctr"/>
            <a:endParaRPr lang="ro-RO" sz="1100"/>
          </a:p>
        </xdr:txBody>
      </xdr:sp>
    </xdr:grpSp>
    <xdr:clientData/>
  </xdr:twoCellAnchor>
  <xdr:twoCellAnchor>
    <xdr:from>
      <xdr:col>2</xdr:col>
      <xdr:colOff>527051</xdr:colOff>
      <xdr:row>23</xdr:row>
      <xdr:rowOff>123826</xdr:rowOff>
    </xdr:from>
    <xdr:to>
      <xdr:col>2</xdr:col>
      <xdr:colOff>1974851</xdr:colOff>
      <xdr:row>25</xdr:row>
      <xdr:rowOff>107950</xdr:rowOff>
    </xdr:to>
    <xdr:grpSp>
      <xdr:nvGrpSpPr>
        <xdr:cNvPr id="32" name="Group 31">
          <a:extLst>
            <a:ext uri="{FF2B5EF4-FFF2-40B4-BE49-F238E27FC236}">
              <a16:creationId xmlns:a16="http://schemas.microsoft.com/office/drawing/2014/main" id="{CD64F779-2B8D-48D6-9964-80546A4DA3AE}"/>
            </a:ext>
          </a:extLst>
        </xdr:cNvPr>
        <xdr:cNvGrpSpPr/>
      </xdr:nvGrpSpPr>
      <xdr:grpSpPr>
        <a:xfrm>
          <a:off x="5604460" y="5605560"/>
          <a:ext cx="1447800" cy="621717"/>
          <a:chOff x="3435335" y="5791201"/>
          <a:chExt cx="1225565" cy="596674"/>
        </a:xfrm>
      </xdr:grpSpPr>
      <xdr:sp macro="" textlink="">
        <xdr:nvSpPr>
          <xdr:cNvPr id="33" name="TextBox 32">
            <a:extLst>
              <a:ext uri="{FF2B5EF4-FFF2-40B4-BE49-F238E27FC236}">
                <a16:creationId xmlns:a16="http://schemas.microsoft.com/office/drawing/2014/main" id="{77BD1EA8-F3CB-4E4F-89CA-D6AEA0631C86}"/>
              </a:ext>
            </a:extLst>
          </xdr:cNvPr>
          <xdr:cNvSpPr txBox="1"/>
        </xdr:nvSpPr>
        <xdr:spPr>
          <a:xfrm>
            <a:off x="3794193" y="5791201"/>
            <a:ext cx="529469" cy="215900"/>
          </a:xfrm>
          <a:prstGeom prst="rect">
            <a:avLst/>
          </a:prstGeom>
          <a:solidFill>
            <a:sysClr val="window" lastClr="FFFFFF"/>
          </a:solidFill>
          <a:ln>
            <a:noFill/>
            <a:headEnd type="triangle" w="med" len="med"/>
            <a:tailEnd type="oval" w="med" len="med"/>
          </a:ln>
          <a:effectLst>
            <a:innerShdw blurRad="114300">
              <a:prstClr val="black"/>
            </a:innerShdw>
          </a:effectLst>
        </xdr:spPr>
        <xdr:style>
          <a:lnRef idx="2">
            <a:schemeClr val="dk1"/>
          </a:lnRef>
          <a:fillRef idx="1">
            <a:schemeClr val="lt1"/>
          </a:fillRef>
          <a:effectRef idx="0">
            <a:schemeClr val="dk1"/>
          </a:effectRef>
          <a:fontRef idx="minor">
            <a:schemeClr val="dk1"/>
          </a:fontRef>
        </xdr:style>
        <xdr:txBody>
          <a:bodyPr vertOverflow="clip" wrap="square" lIns="27432" tIns="27432" rIns="0" bIns="0" anchor="t" upright="1"/>
          <a:lstStyle/>
          <a:p>
            <a:pPr marL="0" indent="0" algn="ctr" rtl="0">
              <a:defRPr sz="1000"/>
            </a:pPr>
            <a:r>
              <a:rPr lang="ro-RO" sz="1200" b="0" i="0" strike="noStrike">
                <a:solidFill>
                  <a:srgbClr val="000000"/>
                </a:solidFill>
                <a:latin typeface="Times"/>
                <a:ea typeface="+mn-ea"/>
                <a:cs typeface="+mn-cs"/>
              </a:rPr>
              <a:t>Zi</a:t>
            </a:r>
          </a:p>
        </xdr:txBody>
      </xdr:sp>
      <xdr:sp macro="" textlink="">
        <xdr:nvSpPr>
          <xdr:cNvPr id="34" name="Right Brace 33">
            <a:extLst>
              <a:ext uri="{FF2B5EF4-FFF2-40B4-BE49-F238E27FC236}">
                <a16:creationId xmlns:a16="http://schemas.microsoft.com/office/drawing/2014/main" id="{8A16C8D2-7D86-4982-B2C6-16E39A488CDD}"/>
              </a:ext>
            </a:extLst>
          </xdr:cNvPr>
          <xdr:cNvSpPr/>
        </xdr:nvSpPr>
        <xdr:spPr bwMode="auto">
          <a:xfrm rot="5400000" flipH="1" flipV="1">
            <a:off x="3869006" y="5595981"/>
            <a:ext cx="358223" cy="1225565"/>
          </a:xfrm>
          <a:prstGeom prst="rightBrace">
            <a:avLst>
              <a:gd name="adj1" fmla="val 8333"/>
              <a:gd name="adj2" fmla="val 52222"/>
            </a:avLst>
          </a:prstGeom>
          <a:ln w="19050">
            <a:solidFill>
              <a:srgbClr val="008000"/>
            </a:solidFill>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ctr"/>
            <a:endParaRPr lang="ro-RO" sz="1100"/>
          </a:p>
        </xdr:txBody>
      </xdr:sp>
    </xdr:grpSp>
    <xdr:clientData/>
  </xdr:twoCellAnchor>
  <xdr:twoCellAnchor>
    <xdr:from>
      <xdr:col>0</xdr:col>
      <xdr:colOff>1689100</xdr:colOff>
      <xdr:row>23</xdr:row>
      <xdr:rowOff>228597</xdr:rowOff>
    </xdr:from>
    <xdr:to>
      <xdr:col>1</xdr:col>
      <xdr:colOff>1339850</xdr:colOff>
      <xdr:row>25</xdr:row>
      <xdr:rowOff>98421</xdr:rowOff>
    </xdr:to>
    <xdr:grpSp>
      <xdr:nvGrpSpPr>
        <xdr:cNvPr id="35" name="Group 34">
          <a:extLst>
            <a:ext uri="{FF2B5EF4-FFF2-40B4-BE49-F238E27FC236}">
              <a16:creationId xmlns:a16="http://schemas.microsoft.com/office/drawing/2014/main" id="{CC4C7450-E5B0-4768-BA92-D060F45D0754}"/>
            </a:ext>
          </a:extLst>
        </xdr:cNvPr>
        <xdr:cNvGrpSpPr/>
      </xdr:nvGrpSpPr>
      <xdr:grpSpPr>
        <a:xfrm>
          <a:off x="1689100" y="5710331"/>
          <a:ext cx="1960077" cy="507417"/>
          <a:chOff x="819157" y="5840379"/>
          <a:chExt cx="1200146" cy="522323"/>
        </a:xfrm>
      </xdr:grpSpPr>
      <xdr:sp macro="" textlink="">
        <xdr:nvSpPr>
          <xdr:cNvPr id="36" name="Right Brace 35">
            <a:extLst>
              <a:ext uri="{FF2B5EF4-FFF2-40B4-BE49-F238E27FC236}">
                <a16:creationId xmlns:a16="http://schemas.microsoft.com/office/drawing/2014/main" id="{3212C646-CFB9-47FD-B7D8-0084CDDD2268}"/>
              </a:ext>
            </a:extLst>
          </xdr:cNvPr>
          <xdr:cNvSpPr/>
        </xdr:nvSpPr>
        <xdr:spPr bwMode="auto">
          <a:xfrm rot="5400000" flipH="1" flipV="1">
            <a:off x="1235079" y="5578478"/>
            <a:ext cx="368302" cy="1200146"/>
          </a:xfrm>
          <a:prstGeom prst="rightBrace">
            <a:avLst>
              <a:gd name="adj1" fmla="val 8333"/>
              <a:gd name="adj2" fmla="val 51256"/>
            </a:avLst>
          </a:prstGeom>
          <a:ln w="19050">
            <a:solidFill>
              <a:srgbClr val="FF0000"/>
            </a:solidFill>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ctr"/>
            <a:endParaRPr lang="ro-RO" sz="1100"/>
          </a:p>
        </xdr:txBody>
      </xdr:sp>
      <xdr:sp macro="" textlink="">
        <xdr:nvSpPr>
          <xdr:cNvPr id="37" name="TextBox 36">
            <a:extLst>
              <a:ext uri="{FF2B5EF4-FFF2-40B4-BE49-F238E27FC236}">
                <a16:creationId xmlns:a16="http://schemas.microsoft.com/office/drawing/2014/main" id="{553B403C-20B4-4510-A925-2C0404A71CFA}"/>
              </a:ext>
            </a:extLst>
          </xdr:cNvPr>
          <xdr:cNvSpPr txBox="1"/>
        </xdr:nvSpPr>
        <xdr:spPr>
          <a:xfrm>
            <a:off x="1195080" y="5840379"/>
            <a:ext cx="407506" cy="197101"/>
          </a:xfrm>
          <a:prstGeom prst="rect">
            <a:avLst/>
          </a:prstGeom>
          <a:solidFill>
            <a:sysClr val="window" lastClr="FFFFFF"/>
          </a:solidFill>
          <a:ln>
            <a:noFill/>
            <a:headEnd type="triangle" w="med" len="med"/>
            <a:tailEnd type="oval" w="med" len="med"/>
          </a:ln>
          <a:effectLst>
            <a:innerShdw blurRad="114300">
              <a:prstClr val="black"/>
            </a:innerShdw>
          </a:effectLst>
        </xdr:spPr>
        <xdr:style>
          <a:lnRef idx="2">
            <a:schemeClr val="dk1"/>
          </a:lnRef>
          <a:fillRef idx="1">
            <a:schemeClr val="lt1"/>
          </a:fillRef>
          <a:effectRef idx="0">
            <a:schemeClr val="dk1"/>
          </a:effectRef>
          <a:fontRef idx="minor">
            <a:schemeClr val="dk1"/>
          </a:fontRef>
        </xdr:style>
        <xdr:txBody>
          <a:bodyPr vertOverflow="clip" wrap="square" lIns="27432" tIns="27432" rIns="0" bIns="0" anchor="t" upright="1"/>
          <a:lstStyle/>
          <a:p>
            <a:pPr marL="0" indent="0" algn="ctr" rtl="0">
              <a:defRPr sz="1000"/>
            </a:pPr>
            <a:r>
              <a:rPr lang="en-US" sz="1200" b="0" i="0" strike="noStrike">
                <a:solidFill>
                  <a:srgbClr val="000000"/>
                </a:solidFill>
                <a:latin typeface="Times"/>
                <a:ea typeface="+mn-ea"/>
                <a:cs typeface="+mn-cs"/>
              </a:rPr>
              <a:t>An</a:t>
            </a:r>
            <a:endParaRPr lang="ro-RO" sz="1200" b="0" i="0" strike="noStrike">
              <a:solidFill>
                <a:srgbClr val="000000"/>
              </a:solidFill>
              <a:latin typeface="Times"/>
              <a:ea typeface="+mn-ea"/>
              <a:cs typeface="+mn-cs"/>
            </a:endParaRP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790575</xdr:colOff>
      <xdr:row>12</xdr:row>
      <xdr:rowOff>142875</xdr:rowOff>
    </xdr:from>
    <xdr:to>
      <xdr:col>0</xdr:col>
      <xdr:colOff>66675</xdr:colOff>
      <xdr:row>14</xdr:row>
      <xdr:rowOff>28575</xdr:rowOff>
    </xdr:to>
    <xdr:sp macro="" textlink="">
      <xdr:nvSpPr>
        <xdr:cNvPr id="2" name="Rectangle 46">
          <a:extLst>
            <a:ext uri="{FF2B5EF4-FFF2-40B4-BE49-F238E27FC236}">
              <a16:creationId xmlns:a16="http://schemas.microsoft.com/office/drawing/2014/main" id="{51853701-599B-4FCC-80BF-68C5B9244BE2}"/>
            </a:ext>
          </a:extLst>
        </xdr:cNvPr>
        <xdr:cNvSpPr>
          <a:spLocks noChangeArrowheads="1"/>
        </xdr:cNvSpPr>
      </xdr:nvSpPr>
      <xdr:spPr bwMode="auto">
        <a:xfrm>
          <a:off x="625475" y="2352675"/>
          <a:ext cx="0" cy="254000"/>
        </a:xfrm>
        <a:prstGeom prst="rect">
          <a:avLst/>
        </a:prstGeom>
        <a:noFill/>
        <a:ln w="9525">
          <a:noFill/>
          <a:miter lim="800000"/>
          <a:headEnd/>
          <a:tailEnd/>
        </a:ln>
      </xdr:spPr>
    </xdr:sp>
    <xdr:clientData/>
  </xdr:twoCellAnchor>
  <xdr:twoCellAnchor>
    <xdr:from>
      <xdr:col>0</xdr:col>
      <xdr:colOff>790575</xdr:colOff>
      <xdr:row>12</xdr:row>
      <xdr:rowOff>142875</xdr:rowOff>
    </xdr:from>
    <xdr:to>
      <xdr:col>0</xdr:col>
      <xdr:colOff>66675</xdr:colOff>
      <xdr:row>14</xdr:row>
      <xdr:rowOff>28575</xdr:rowOff>
    </xdr:to>
    <xdr:sp macro="" textlink="">
      <xdr:nvSpPr>
        <xdr:cNvPr id="3" name="Rectangle 46">
          <a:extLst>
            <a:ext uri="{FF2B5EF4-FFF2-40B4-BE49-F238E27FC236}">
              <a16:creationId xmlns:a16="http://schemas.microsoft.com/office/drawing/2014/main" id="{6DB10C85-608F-47E6-9013-22A43E88E3AF}"/>
            </a:ext>
          </a:extLst>
        </xdr:cNvPr>
        <xdr:cNvSpPr>
          <a:spLocks noChangeArrowheads="1"/>
        </xdr:cNvSpPr>
      </xdr:nvSpPr>
      <xdr:spPr bwMode="auto">
        <a:xfrm>
          <a:off x="625475" y="2352675"/>
          <a:ext cx="0" cy="254000"/>
        </a:xfrm>
        <a:prstGeom prst="rect">
          <a:avLst/>
        </a:prstGeom>
        <a:noFill/>
        <a:ln w="9525">
          <a:noFill/>
          <a:miter lim="800000"/>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1019737</xdr:colOff>
      <xdr:row>31</xdr:row>
      <xdr:rowOff>67238</xdr:rowOff>
    </xdr:from>
    <xdr:to>
      <xdr:col>3</xdr:col>
      <xdr:colOff>756273</xdr:colOff>
      <xdr:row>43</xdr:row>
      <xdr:rowOff>145677</xdr:rowOff>
    </xdr:to>
    <xdr:pic>
      <xdr:nvPicPr>
        <xdr:cNvPr id="2" name="Picture 1">
          <a:extLst>
            <a:ext uri="{FF2B5EF4-FFF2-40B4-BE49-F238E27FC236}">
              <a16:creationId xmlns:a16="http://schemas.microsoft.com/office/drawing/2014/main" id="{39EFA71B-C409-4291-82D1-DCEF1C4AAD3D}"/>
            </a:ext>
          </a:extLst>
        </xdr:cNvPr>
        <xdr:cNvPicPr>
          <a:picLocks noChangeAspect="1"/>
        </xdr:cNvPicPr>
      </xdr:nvPicPr>
      <xdr:blipFill>
        <a:blip xmlns:r="http://schemas.openxmlformats.org/officeDocument/2006/relationships" r:embed="rId1"/>
        <a:stretch>
          <a:fillRect/>
        </a:stretch>
      </xdr:blipFill>
      <xdr:spPr>
        <a:xfrm>
          <a:off x="1934137" y="7054778"/>
          <a:ext cx="3127436" cy="2364439"/>
        </a:xfrm>
        <a:prstGeom prst="rect">
          <a:avLst/>
        </a:prstGeom>
      </xdr:spPr>
    </xdr:pic>
    <xdr:clientData/>
  </xdr:twoCellAnchor>
  <xdr:twoCellAnchor>
    <xdr:from>
      <xdr:col>0</xdr:col>
      <xdr:colOff>818030</xdr:colOff>
      <xdr:row>32</xdr:row>
      <xdr:rowOff>67236</xdr:rowOff>
    </xdr:from>
    <xdr:to>
      <xdr:col>1</xdr:col>
      <xdr:colOff>571500</xdr:colOff>
      <xdr:row>33</xdr:row>
      <xdr:rowOff>0</xdr:rowOff>
    </xdr:to>
    <xdr:sp macro="" textlink="">
      <xdr:nvSpPr>
        <xdr:cNvPr id="3" name="Right Arrow 2">
          <a:extLst>
            <a:ext uri="{FF2B5EF4-FFF2-40B4-BE49-F238E27FC236}">
              <a16:creationId xmlns:a16="http://schemas.microsoft.com/office/drawing/2014/main" id="{A1427908-9289-42A3-BECC-5E9F356436AD}"/>
            </a:ext>
          </a:extLst>
        </xdr:cNvPr>
        <xdr:cNvSpPr/>
      </xdr:nvSpPr>
      <xdr:spPr>
        <a:xfrm>
          <a:off x="818030" y="7283376"/>
          <a:ext cx="667870" cy="161364"/>
        </a:xfrm>
        <a:prstGeom prst="rightArrow">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623048</xdr:colOff>
      <xdr:row>46</xdr:row>
      <xdr:rowOff>40342</xdr:rowOff>
    </xdr:from>
    <xdr:to>
      <xdr:col>1</xdr:col>
      <xdr:colOff>376518</xdr:colOff>
      <xdr:row>46</xdr:row>
      <xdr:rowOff>208430</xdr:rowOff>
    </xdr:to>
    <xdr:sp macro="" textlink="">
      <xdr:nvSpPr>
        <xdr:cNvPr id="4" name="Right Arrow 3">
          <a:extLst>
            <a:ext uri="{FF2B5EF4-FFF2-40B4-BE49-F238E27FC236}">
              <a16:creationId xmlns:a16="http://schemas.microsoft.com/office/drawing/2014/main" id="{338542DE-EA91-4E07-98F3-41360ABE840C}"/>
            </a:ext>
          </a:extLst>
        </xdr:cNvPr>
        <xdr:cNvSpPr/>
      </xdr:nvSpPr>
      <xdr:spPr>
        <a:xfrm>
          <a:off x="623048" y="9862522"/>
          <a:ext cx="667870" cy="168088"/>
        </a:xfrm>
        <a:prstGeom prst="rightArrow">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1</xdr:col>
      <xdr:colOff>974912</xdr:colOff>
      <xdr:row>44</xdr:row>
      <xdr:rowOff>146067</xdr:rowOff>
    </xdr:from>
    <xdr:to>
      <xdr:col>3</xdr:col>
      <xdr:colOff>795618</xdr:colOff>
      <xdr:row>57</xdr:row>
      <xdr:rowOff>146976</xdr:rowOff>
    </xdr:to>
    <xdr:pic>
      <xdr:nvPicPr>
        <xdr:cNvPr id="5" name="Picture 4">
          <a:extLst>
            <a:ext uri="{FF2B5EF4-FFF2-40B4-BE49-F238E27FC236}">
              <a16:creationId xmlns:a16="http://schemas.microsoft.com/office/drawing/2014/main" id="{009985F6-9DA1-40AB-B695-B291FA9E0E36}"/>
            </a:ext>
          </a:extLst>
        </xdr:cNvPr>
        <xdr:cNvPicPr>
          <a:picLocks noChangeAspect="1"/>
        </xdr:cNvPicPr>
      </xdr:nvPicPr>
      <xdr:blipFill>
        <a:blip xmlns:r="http://schemas.openxmlformats.org/officeDocument/2006/relationships" r:embed="rId2"/>
        <a:stretch>
          <a:fillRect/>
        </a:stretch>
      </xdr:blipFill>
      <xdr:spPr>
        <a:xfrm>
          <a:off x="1889312" y="9602487"/>
          <a:ext cx="3211606" cy="2424069"/>
        </a:xfrm>
        <a:prstGeom prst="rect">
          <a:avLst/>
        </a:prstGeom>
      </xdr:spPr>
    </xdr:pic>
    <xdr:clientData/>
  </xdr:twoCellAnchor>
  <xdr:twoCellAnchor>
    <xdr:from>
      <xdr:col>0</xdr:col>
      <xdr:colOff>623048</xdr:colOff>
      <xdr:row>60</xdr:row>
      <xdr:rowOff>40342</xdr:rowOff>
    </xdr:from>
    <xdr:to>
      <xdr:col>1</xdr:col>
      <xdr:colOff>376518</xdr:colOff>
      <xdr:row>60</xdr:row>
      <xdr:rowOff>208430</xdr:rowOff>
    </xdr:to>
    <xdr:sp macro="" textlink="">
      <xdr:nvSpPr>
        <xdr:cNvPr id="6" name="Right Arrow 5">
          <a:extLst>
            <a:ext uri="{FF2B5EF4-FFF2-40B4-BE49-F238E27FC236}">
              <a16:creationId xmlns:a16="http://schemas.microsoft.com/office/drawing/2014/main" id="{B2C287A8-0C10-41B8-9F84-39AA85566EE0}"/>
            </a:ext>
          </a:extLst>
        </xdr:cNvPr>
        <xdr:cNvSpPr/>
      </xdr:nvSpPr>
      <xdr:spPr>
        <a:xfrm>
          <a:off x="623048" y="12468562"/>
          <a:ext cx="667870" cy="168088"/>
        </a:xfrm>
        <a:prstGeom prst="rightArrow">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623048</xdr:colOff>
      <xdr:row>73</xdr:row>
      <xdr:rowOff>40342</xdr:rowOff>
    </xdr:from>
    <xdr:to>
      <xdr:col>1</xdr:col>
      <xdr:colOff>376518</xdr:colOff>
      <xdr:row>73</xdr:row>
      <xdr:rowOff>208430</xdr:rowOff>
    </xdr:to>
    <xdr:sp macro="" textlink="">
      <xdr:nvSpPr>
        <xdr:cNvPr id="7" name="Right Arrow 6">
          <a:extLst>
            <a:ext uri="{FF2B5EF4-FFF2-40B4-BE49-F238E27FC236}">
              <a16:creationId xmlns:a16="http://schemas.microsoft.com/office/drawing/2014/main" id="{ECBAB55E-B9A2-4A47-AA93-66E377324446}"/>
            </a:ext>
          </a:extLst>
        </xdr:cNvPr>
        <xdr:cNvSpPr/>
      </xdr:nvSpPr>
      <xdr:spPr>
        <a:xfrm>
          <a:off x="623048" y="14891722"/>
          <a:ext cx="667870" cy="168088"/>
        </a:xfrm>
        <a:prstGeom prst="rightArrow">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1</xdr:col>
      <xdr:colOff>963707</xdr:colOff>
      <xdr:row>58</xdr:row>
      <xdr:rowOff>78443</xdr:rowOff>
    </xdr:from>
    <xdr:to>
      <xdr:col>3</xdr:col>
      <xdr:colOff>728382</xdr:colOff>
      <xdr:row>71</xdr:row>
      <xdr:rowOff>33988</xdr:rowOff>
    </xdr:to>
    <xdr:pic>
      <xdr:nvPicPr>
        <xdr:cNvPr id="8" name="Picture 7">
          <a:extLst>
            <a:ext uri="{FF2B5EF4-FFF2-40B4-BE49-F238E27FC236}">
              <a16:creationId xmlns:a16="http://schemas.microsoft.com/office/drawing/2014/main" id="{0D9197A1-A97E-47F3-8D36-41CB5F123E0B}"/>
            </a:ext>
          </a:extLst>
        </xdr:cNvPr>
        <xdr:cNvPicPr>
          <a:picLocks noChangeAspect="1"/>
        </xdr:cNvPicPr>
      </xdr:nvPicPr>
      <xdr:blipFill>
        <a:blip xmlns:r="http://schemas.openxmlformats.org/officeDocument/2006/relationships" r:embed="rId3"/>
        <a:stretch>
          <a:fillRect/>
        </a:stretch>
      </xdr:blipFill>
      <xdr:spPr>
        <a:xfrm>
          <a:off x="1878107" y="12140903"/>
          <a:ext cx="3155575" cy="2378705"/>
        </a:xfrm>
        <a:prstGeom prst="rect">
          <a:avLst/>
        </a:prstGeom>
      </xdr:spPr>
    </xdr:pic>
    <xdr:clientData/>
  </xdr:twoCellAnchor>
  <xdr:twoCellAnchor editAs="oneCell">
    <xdr:from>
      <xdr:col>1</xdr:col>
      <xdr:colOff>941292</xdr:colOff>
      <xdr:row>71</xdr:row>
      <xdr:rowOff>156882</xdr:rowOff>
    </xdr:from>
    <xdr:to>
      <xdr:col>3</xdr:col>
      <xdr:colOff>694764</xdr:colOff>
      <xdr:row>84</xdr:row>
      <xdr:rowOff>103355</xdr:rowOff>
    </xdr:to>
    <xdr:pic>
      <xdr:nvPicPr>
        <xdr:cNvPr id="9" name="Picture 8">
          <a:extLst>
            <a:ext uri="{FF2B5EF4-FFF2-40B4-BE49-F238E27FC236}">
              <a16:creationId xmlns:a16="http://schemas.microsoft.com/office/drawing/2014/main" id="{E427ABA4-69EF-4A6D-9596-61B311E3C19A}"/>
            </a:ext>
          </a:extLst>
        </xdr:cNvPr>
        <xdr:cNvPicPr>
          <a:picLocks noChangeAspect="1"/>
        </xdr:cNvPicPr>
      </xdr:nvPicPr>
      <xdr:blipFill>
        <a:blip xmlns:r="http://schemas.openxmlformats.org/officeDocument/2006/relationships" r:embed="rId4"/>
        <a:stretch>
          <a:fillRect/>
        </a:stretch>
      </xdr:blipFill>
      <xdr:spPr>
        <a:xfrm>
          <a:off x="1855692" y="14642502"/>
          <a:ext cx="3144372" cy="236963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1078230</xdr:colOff>
      <xdr:row>36</xdr:row>
      <xdr:rowOff>3810</xdr:rowOff>
    </xdr:from>
    <xdr:to>
      <xdr:col>1</xdr:col>
      <xdr:colOff>1242060</xdr:colOff>
      <xdr:row>37</xdr:row>
      <xdr:rowOff>30480</xdr:rowOff>
    </xdr:to>
    <xdr:sp macro="" textlink="">
      <xdr:nvSpPr>
        <xdr:cNvPr id="2" name="Arrow: Right 1">
          <a:extLst>
            <a:ext uri="{FF2B5EF4-FFF2-40B4-BE49-F238E27FC236}">
              <a16:creationId xmlns:a16="http://schemas.microsoft.com/office/drawing/2014/main" id="{CB6C6A64-008F-4071-9D8B-A2188982077E}"/>
            </a:ext>
          </a:extLst>
        </xdr:cNvPr>
        <xdr:cNvSpPr/>
      </xdr:nvSpPr>
      <xdr:spPr>
        <a:xfrm rot="16200000">
          <a:off x="1581150" y="7479030"/>
          <a:ext cx="377190" cy="16383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amicu/AppData/Local/Microsoft/Windows/Temporary%20Internet%20Files/Content.Outlook/UYSAHI1I/New%20Folder/quarter%20results/2003/mar'03%20results/Backup%20of%20global%20consolidation%20for%20sebi%20-%20mar'03%20option%20II.xlk" TargetMode="External"/><Relationship Id="rId1" Type="http://schemas.openxmlformats.org/officeDocument/2006/relationships/externalLinkPath" Target="/Users/amicu/AppData/Local/Microsoft/Windows/Temporary%20Internet%20Files/Content.Outlook/UYSAHI1I/New%20Folder/quarter%20results/2003/mar'03%20results/Backup%20of%20global%20consolidation%20for%20sebi%20-%20mar'03%20option%20II.xlk"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H:\Documents%20and%20Settings\profesor\Desktop\Mirela\Birotica\Curs%20functii%20excel%202009%20uv.xls" TargetMode="External"/></Relationships>
</file>

<file path=xl/externalLinks/_rels/externalLink11.xml.rels><?xml version="1.0" encoding="UTF-8" standalone="yes"?>
<Relationships xmlns="http://schemas.openxmlformats.org/package/2006/relationships"><Relationship Id="rId2" Type="http://schemas.openxmlformats.org/officeDocument/2006/relationships/externalLinkPath" Target="../../../Documents%20and%20Settings/profesor/Desktop/Mirela/Birotica/Curs%20functii%20excel%202009%20uv.xls" TargetMode="External"/><Relationship Id="rId1" Type="http://schemas.openxmlformats.org/officeDocument/2006/relationships/externalLinkPath" Target="/Documents%20and%20Settings/profesor/Desktop/Mirela/Birotica/Curs%20functii%20excel%202009%20uv.xls" TargetMode="External"/></Relationships>
</file>

<file path=xl/externalLinks/_rels/externalLink12.xml.rels><?xml version="1.0" encoding="UTF-8" standalone="yes"?>
<Relationships xmlns="http://schemas.openxmlformats.org/package/2006/relationships"><Relationship Id="rId2" Type="http://schemas.openxmlformats.org/officeDocument/2006/relationships/externalLinkPath" Target="../../../Documents%20and%20Settings/Eu/Desktop/TAO%20FABBV%20sem%20II%202013/Cursuri/MirelaO/Curs%2012%20Instrumente%20de%20simulare_optimizare_previziune/Instrumente%20de%20simulare_optimizare_previziune.xlsx" TargetMode="External"/><Relationship Id="rId1" Type="http://schemas.openxmlformats.org/officeDocument/2006/relationships/externalLinkPath" Target="/Documents%20and%20Settings/Eu/Desktop/TAO%20FABBV%20sem%20II%202013/Cursuri/MirelaO/Curs%2012%20Instrumente%20de%20simulare_optimizare_previziune/Instrumente%20de%20simulare_optimizare_previziune.xlsx" TargetMode="External"/></Relationships>
</file>

<file path=xl/externalLinks/_rels/externalLink13.xml.rels><?xml version="1.0" encoding="UTF-8" standalone="yes"?>
<Relationships xmlns="http://schemas.openxmlformats.org/package/2006/relationships"><Relationship Id="rId2" Type="http://schemas.openxmlformats.org/officeDocument/2006/relationships/externalLinkPath" Target="../../Mireille/Desktop/TAO%20FABBV%20sem%20II%202015/Cursuri%20TAO%20CIG/Curs%207/Curs%206_7_Functii%20text.xlsx" TargetMode="External"/><Relationship Id="rId1" Type="http://schemas.openxmlformats.org/officeDocument/2006/relationships/externalLinkPath" Target="/Users/Mireille/Desktop/TAO%20FABBV%20sem%20II%202015/Cursuri%20TAO%20CIG/Curs%207/Curs%206_7_Functii%20text.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G:\Seminarii%20EXCEL%202008\SEMINARII%20REZOLVATE\REZOLVARE%20INTEGRALA%20-%20Aplicatie%20recapitulativa%20FUNCTII.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H:\CRISTINA%20LAPTOP\2011%20-%202012\TAO\TESTE%20TAO%202011\grup%202%20teste\Aplicatia%204%20Excel\Aplicatia_4_Excel%20Functii_consultare%20.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H:\TAO_FABBV_Sem%202_An%202011_2012\CG\Functii%20de%20tip%20data%20calend.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Servercig1\student\607\Suport%20seminar\Seminar%209%20Functii%20text\Seminar%209%20Functii_text.xlsx" TargetMode="External"/></Relationships>
</file>

<file path=xl/externalLinks/_rels/externalLink18.xml.rels><?xml version="1.0" encoding="UTF-8" standalone="yes"?>
<Relationships xmlns="http://schemas.openxmlformats.org/package/2006/relationships"><Relationship Id="rId2" Type="http://schemas.openxmlformats.org/officeDocument/2006/relationships/externalLinkPath" Target="../../profesor/Desktop/CURS%205%202012%20-%20Functii%20text.xlsx" TargetMode="External"/><Relationship Id="rId1" Type="http://schemas.openxmlformats.org/officeDocument/2006/relationships/externalLinkPath" Target="/Users/profesor/Desktop/CURS%205%202012%20-%20Functii%20text.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D:\Anul%20univ%202010_2011\Birotica\Iuliana%20_7%20Martie%202011%20-%20CURS4\CURS%207%20Martie%202011%20-%20Functii%20matematice,%20de%20rotunjire%20si%20statistice.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Y:\Rezultate%20examene\FABBV\2006\Exemple%20BD\Folea%20Andreea.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E:\Users\Dana%20Boldeanu\Desktop\Desktop\Seminarii%20TAO%20sem%20I%202011-2012\USB\%23%23%23%202011%20Cursuri%20EXCEL%202007\2%20Mai%202011%20-%20CURS11\CURS%202%20Mai%202011%20-%20Instrumente%20de%20sintetizare.xlsx" TargetMode="External"/></Relationships>
</file>

<file path=xl/externalLinks/_rels/externalLink21.xml.rels><?xml version="1.0" encoding="UTF-8" standalone="yes"?>
<Relationships xmlns="http://schemas.openxmlformats.org/package/2006/relationships"><Relationship Id="rId2" Type="http://schemas.openxmlformats.org/officeDocument/2006/relationships/externalLinkPath" Target="../../Mireille/Desktop/examen%20tao%20ian%202015/Subiecte%20examen%20TAO%20FABBV%204%20iunie%202014/ora%208/Bilet%203.xlsx" TargetMode="External"/><Relationship Id="rId1" Type="http://schemas.openxmlformats.org/officeDocument/2006/relationships/externalLinkPath" Target="/Users/Mireille/Desktop/examen%20tao%20ian%202015/Subiecte%20examen%20TAO%20FABBV%204%20iunie%202014/ora%208/Bilet%203.xlsx" TargetMode="External"/></Relationships>
</file>

<file path=xl/externalLinks/_rels/externalLink22.xml.rels><?xml version="1.0" encoding="UTF-8" standalone="yes"?>
<Relationships xmlns="http://schemas.openxmlformats.org/package/2006/relationships"><Relationship Id="rId2" Type="http://schemas.openxmlformats.org/officeDocument/2006/relationships/externalLinkPath" Target="../../Dana%20Boldeanu/Saved%20Games/Downloads/Modul%206%20-%20filtre_validari%20de%20date.xlsx" TargetMode="External"/><Relationship Id="rId1" Type="http://schemas.openxmlformats.org/officeDocument/2006/relationships/externalLinkPath" Target="/Users/Dana%20Boldeanu/Saved%20Games/Downloads/Modul%206%20-%20filtre_validari%20de%20date.xlsx"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H:\CRISTINA%20LAPTOP\2010%20-%202011\Tehnologia%20aplicatiilor%20Office\Cursuri\curs%205\curs%206\Biotica%2022_26%20matie%202010\Curs%206%20F%20de%20consultare%20complex\Functii%20de%20consultare%20complex.xlsx" TargetMode="External"/></Relationships>
</file>

<file path=xl/externalLinks/_rels/externalLink24.xml.rels><?xml version="1.0" encoding="UTF-8" standalone="yes"?>
<Relationships xmlns="http://schemas.openxmlformats.org/package/2006/relationships"><Relationship Id="rId2" Type="http://schemas.openxmlformats.org/officeDocument/2006/relationships/externalLinkPath" Target="../../Dana/Desktop/CECCAR/2020/Modul%20I%20TIC%20-%20iulie%202020/Partial_rezolvat_Tehnologia%20Informatiei%20si%20Comunicatiei.Aplicatii%20practice_Suport%20nerezolvat_Modul1_iulie%202020.xlsx" TargetMode="External"/><Relationship Id="rId1" Type="http://schemas.openxmlformats.org/officeDocument/2006/relationships/externalLinkPath" Target="/Users/Dana/Desktop/CECCAR/2020/Modul%20I%20TIC%20-%20iulie%202020/Partial_rezolvat_Tehnologia%20Informatiei%20si%20Comunicatiei.Aplicatii%20practice_Suport%20nerezolvat_Modul1_iulie%202020.xlsx"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D:\ceccar\2021\1-iulie%202021\Tehnologia%20Informatiei%20si%20Comunicatiei.Aplicatii%20practice_Suport%20nerezolvat_Modul1_iulie%202021%20rezolvat.xlsx"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H:\CRISTINA%20LAPTOP\2011%20-%202012\TAO\TESTE%20TAO%202011\grup%202%20teste\Aplicatia%205%20Excel\Aplicatia%205%20Excel%20-%20Functii_text.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Rezultate%20examene\FABBV\2006\Exemple%20BD\Folea%20Andreea.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H:\Rezultate%20examene\FABBV\2006\Exemple%20BD\Folea%20Andreea.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H:\Rezultate%20examene\FABBV\2006\Exemple%20BD\Cristina%20Fagaras%20,%20%20proiect%20birotica.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G:\Rezultate%20examene\FABBV\2006\Exemple%20BD\Cristina%20Fagaras%20,%20%20proiect%20birotica.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E:\%23%23%23Examen%20TAO%20Man%207%20febr%202017\Exemple%20diverse%20TAO.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H:\CRISTINA%20LAPTOP\2009%20-%202010\Birotica%20curs\curs%207\curs%206\Biotica%2022_26%20matie%202010\Curs%206%20F%20de%20consultare%20complex\Functii%20de%20consultare%20complex.xlsx" TargetMode="External"/></Relationships>
</file>

<file path=xl/externalLinks/_rels/externalLink9.xml.rels><?xml version="1.0" encoding="UTF-8" standalone="yes"?>
<Relationships xmlns="http://schemas.openxmlformats.org/package/2006/relationships"><Relationship Id="rId2" Type="http://schemas.openxmlformats.org/officeDocument/2006/relationships/externalLinkPath" Target="../../../CRISTINA%20LAPTOP/2009%20-%202010/Birotica%20curs/curs%207/curs%206/Biotica%2022_26%20matie%202010/Curs%206%20F%20de%20consultare%20complex/Functii%20de%20consultare%20complex.xlsx" TargetMode="External"/><Relationship Id="rId1" Type="http://schemas.openxmlformats.org/officeDocument/2006/relationships/externalLinkPath" Target="/CRISTINA%20LAPTOP/2009%20-%202010/Birotica%20curs/curs%207/curs%206/Biotica%2022_26%20matie%202010/Curs%206%20F%20de%20consultare%20complex/Functii%20de%20consultare%20complex.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analysis"/>
      <sheetName val="summarywith exindia comparison"/>
      <sheetName val="datalcmar"/>
      <sheetName val="ex-india"/>
      <sheetName val="summary"/>
      <sheetName val="ebtreco"/>
      <sheetName val="DATA_INR"/>
      <sheetName val="Corp_EBTytd"/>
      <sheetName val="Global ytd"/>
      <sheetName val="Corp_Salesytd"/>
      <sheetName val="interco"/>
      <sheetName val="Sheet1"/>
      <sheetName val="Backup of global consolidation "/>
      <sheetName val="#REF"/>
      <sheetName val="FABBV an II"/>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c MATCH Fact"/>
      <sheetName val="Functii text (2)"/>
      <sheetName val="Functii"/>
      <sheetName val="Cons complet"/>
      <sheetName val="Formatari conditionale"/>
      <sheetName val="Consultari complexe"/>
      <sheetName val="Formatare"/>
      <sheetName val="Functii financiare"/>
      <sheetName val="Date calendaristice (2)"/>
      <sheetName val="Date calendaristice"/>
      <sheetName val="Functii text"/>
      <sheetName val="Sheet9"/>
      <sheetName val="Sheet10"/>
      <sheetName val="Sheet11"/>
      <sheetName val="Sheet12"/>
      <sheetName val="Sheet13"/>
      <sheetName val="Sheet14"/>
      <sheetName val="Sheet15"/>
      <sheetName val="Sheet16"/>
      <sheetName val="Sheet17"/>
      <sheetName val="Sheet18"/>
      <sheetName val="Sheet19"/>
      <sheetName val="Sheet20"/>
      <sheetName val="Sheet21"/>
      <sheetName val="Sheet22"/>
      <sheetName val="Sheet23"/>
      <sheetName val="Sheet24"/>
      <sheetName val="Sheet25"/>
      <sheetName val="Sheet26"/>
      <sheetName val="Sheet27"/>
      <sheetName val="Sheet28"/>
      <sheetName val="Sheet29"/>
      <sheetName val="Sheet30"/>
      <sheetName val="Sheet31"/>
      <sheetName val="Sheet32"/>
      <sheetName val="Sheet33"/>
      <sheetName val="Sheet34"/>
      <sheetName val="Sheet35"/>
      <sheetName val="Sheet36"/>
      <sheetName val="Sheet37"/>
      <sheetName val="Sheet38"/>
      <sheetName val="Sheet39"/>
      <sheetName val="Sheet40"/>
      <sheetName val="Sheet41"/>
      <sheetName val="Sheet42"/>
      <sheetName val="Sheet43"/>
      <sheetName val="Sheet44"/>
      <sheetName val="Sheet45"/>
      <sheetName val="Sheet46"/>
      <sheetName val="Sheet47"/>
      <sheetName val="Sheet48"/>
      <sheetName val="Sheet49"/>
      <sheetName val="Sheet50"/>
      <sheetName val="Sheet51"/>
      <sheetName val="Sheet52"/>
      <sheetName val="Sheet53"/>
      <sheetName val="Sheet54"/>
      <sheetName val="Sheet55"/>
      <sheetName val="Sheet56"/>
      <sheetName val="Sheet57"/>
      <sheetName val="Sheet58"/>
      <sheetName val="Sheet59"/>
      <sheetName val="Sheet60"/>
      <sheetName val="Sheet61"/>
      <sheetName val="Sheet62"/>
      <sheetName val="Sheet63"/>
      <sheetName val="Sheet64"/>
      <sheetName val="Sheet65"/>
      <sheetName val="Sheet66"/>
      <sheetName val="Sheet67"/>
      <sheetName val="Sheet68"/>
      <sheetName val="Sheet69"/>
      <sheetName val="Sheet70"/>
      <sheetName val="Sheet71"/>
      <sheetName val="Sheet72"/>
      <sheetName val="Sheet73"/>
      <sheetName val="Sheet74"/>
      <sheetName val="Sheet75"/>
      <sheetName val="Sheet76"/>
      <sheetName val="Sheet77"/>
      <sheetName val="Sheet78"/>
      <sheetName val="Sheet79"/>
      <sheetName val="Sheet80"/>
      <sheetName val="Sheet81"/>
      <sheetName val="Sheet82"/>
      <sheetName val="Sheet83"/>
      <sheetName val="Sheet84"/>
      <sheetName val="Sheet85"/>
      <sheetName val="Sheet86"/>
      <sheetName val="Sheet87"/>
      <sheetName val="Sheet88"/>
      <sheetName val="Sheet89"/>
      <sheetName val="Sheet90"/>
      <sheetName val="Sheet91"/>
      <sheetName val="Sheet92"/>
      <sheetName val="Sheet93"/>
      <sheetName val="Sheet94"/>
      <sheetName val="Sheet95"/>
      <sheetName val="Sheet96"/>
      <sheetName val="Sheet97"/>
      <sheetName val="Sheet98"/>
      <sheetName val="Sheet99"/>
      <sheetName val="Sheet100"/>
      <sheetName val="Sheet101"/>
      <sheetName val="Sheet102"/>
      <sheetName val="Sheet103"/>
      <sheetName val="Sheet104"/>
      <sheetName val="Sheet105"/>
      <sheetName val="Sheet106"/>
      <sheetName val="Sheet107"/>
      <sheetName val="Sheet108"/>
      <sheetName val="Sheet109"/>
      <sheetName val="Sheet110"/>
      <sheetName val="Sheet111"/>
      <sheetName val="Sheet112"/>
      <sheetName val="Sheet113"/>
      <sheetName val="Sheet114"/>
      <sheetName val="Sheet115"/>
      <sheetName val="Sheet116"/>
      <sheetName val="Sheet117"/>
      <sheetName val="Sheet118"/>
      <sheetName val="Sheet119"/>
      <sheetName val="Sheet120"/>
      <sheetName val="Sheet121"/>
      <sheetName val="Sheet122"/>
      <sheetName val="Sheet123"/>
      <sheetName val="Sheet124"/>
      <sheetName val="Sheet125"/>
      <sheetName val="Sheet126"/>
      <sheetName val="Sheet127"/>
      <sheetName val="Sheet128"/>
      <sheetName val="Sheet129"/>
      <sheetName val="Sheet130"/>
      <sheetName val="Sheet131"/>
      <sheetName val="Sheet132"/>
      <sheetName val="Sheet133"/>
      <sheetName val="Sheet134"/>
      <sheetName val="Sheet135"/>
      <sheetName val="Sheet136"/>
      <sheetName val="Sheet137"/>
      <sheetName val="Sheet138"/>
      <sheetName val="Sheet139"/>
      <sheetName val="Sheet140"/>
      <sheetName val="Sheet141"/>
      <sheetName val="Sheet142"/>
      <sheetName val="Sheet143"/>
      <sheetName val="Sheet144"/>
      <sheetName val="Sheet145"/>
      <sheetName val="Sheet146"/>
      <sheetName val="Sheet147"/>
      <sheetName val="Sheet148"/>
      <sheetName val="Sheet149"/>
      <sheetName val="Sheet150"/>
      <sheetName val="Sheet151"/>
      <sheetName val="Sheet152"/>
      <sheetName val="Sheet153"/>
      <sheetName val="Sheet154"/>
      <sheetName val="Sheet155"/>
      <sheetName val="Sheet156"/>
      <sheetName val="Sheet157"/>
      <sheetName val="Sheet158"/>
      <sheetName val="Sheet159"/>
      <sheetName val="Sheet160"/>
      <sheetName val="Sheet161"/>
      <sheetName val="Sheet162"/>
      <sheetName val="Sheet163"/>
      <sheetName val="Sheet164"/>
      <sheetName val="Sheet165"/>
      <sheetName val="Sheet166"/>
      <sheetName val="Sheet167"/>
      <sheetName val="Sheet168"/>
      <sheetName val="Sheet169"/>
      <sheetName val="Sheet170"/>
      <sheetName val="Sheet171"/>
      <sheetName val="Sheet172"/>
      <sheetName val="Sheet173"/>
      <sheetName val="Sheet174"/>
      <sheetName val="Sheet175"/>
      <sheetName val="Sheet176"/>
      <sheetName val="Sheet177"/>
      <sheetName val="Sheet178"/>
      <sheetName val="Sheet179"/>
      <sheetName val="Sheet180"/>
      <sheetName val="Sheet181"/>
      <sheetName val="Sheet182"/>
      <sheetName val="Sheet183"/>
      <sheetName val="Sheet184"/>
      <sheetName val="Sheet185"/>
      <sheetName val="Sheet186"/>
      <sheetName val="Sheet187"/>
      <sheetName val="Sheet188"/>
      <sheetName val="Sheet189"/>
      <sheetName val="Sheet190"/>
      <sheetName val="Sheet191"/>
      <sheetName val="Sheet192"/>
      <sheetName val="Sheet193"/>
      <sheetName val="Sheet194"/>
      <sheetName val="Sheet195"/>
      <sheetName val="Sheet196"/>
      <sheetName val="Sheet197"/>
      <sheetName val="Sheet198"/>
      <sheetName val="Sheet199"/>
      <sheetName val="Sheet200"/>
      <sheetName val="Sheet201"/>
      <sheetName val="Sheet202"/>
      <sheetName val="Sheet203"/>
      <sheetName val="Sheet204"/>
      <sheetName val="Sheet205"/>
      <sheetName val="Sheet206"/>
      <sheetName val="Sheet207"/>
      <sheetName val="Sheet208"/>
      <sheetName val="Sheet209"/>
      <sheetName val="Sheet210"/>
      <sheetName val="Sheet211"/>
      <sheetName val="Sheet212"/>
      <sheetName val="Sheet213"/>
      <sheetName val="Sheet214"/>
      <sheetName val="Sheet215"/>
      <sheetName val="Sheet216"/>
      <sheetName val="Sheet217"/>
      <sheetName val="Sheet218"/>
      <sheetName val="Sheet219"/>
      <sheetName val="Sheet220"/>
      <sheetName val="Sheet221"/>
      <sheetName val="Sheet222"/>
      <sheetName val="Sheet223"/>
      <sheetName val="Sheet224"/>
      <sheetName val="Sheet225"/>
      <sheetName val="Sheet226"/>
      <sheetName val="Sheet227"/>
      <sheetName val="Sheet228"/>
      <sheetName val="Sheet229"/>
      <sheetName val="Sheet230"/>
      <sheetName val="Sheet231"/>
      <sheetName val="Sheet232"/>
      <sheetName val="Sheet233"/>
      <sheetName val="Sheet234"/>
      <sheetName val="Sheet235"/>
      <sheetName val="Sheet236"/>
      <sheetName val="Sheet237"/>
      <sheetName val="Sheet238"/>
      <sheetName val="Sheet239"/>
      <sheetName val="Sheet240"/>
      <sheetName val="Sheet241"/>
      <sheetName val="Sheet242"/>
      <sheetName val="Sheet243"/>
      <sheetName val="Sheet244"/>
      <sheetName val="Sheet245"/>
      <sheetName val="Sheet246"/>
      <sheetName val="Sheet247"/>
      <sheetName val="Sheet248"/>
      <sheetName val="Sheet249"/>
      <sheetName val="Sheet250"/>
      <sheetName val="Sheet251"/>
      <sheetName val="Sheet252"/>
      <sheetName val="Sheet253"/>
      <sheetName val="Sheet254"/>
      <sheetName val="Sheet255"/>
    </sheetNames>
    <sheetDataSet>
      <sheetData sheetId="0">
        <row r="8">
          <cell r="J8">
            <v>1</v>
          </cell>
          <cell r="K8">
            <v>0.14000000000000001</v>
          </cell>
        </row>
        <row r="9">
          <cell r="J9">
            <v>2</v>
          </cell>
          <cell r="K9">
            <v>0.2</v>
          </cell>
        </row>
        <row r="10">
          <cell r="J10">
            <v>3</v>
          </cell>
          <cell r="K10">
            <v>0.32</v>
          </cell>
        </row>
      </sheetData>
      <sheetData sheetId="1">
        <row r="72">
          <cell r="A72" t="str">
            <v>Cod</v>
          </cell>
        </row>
      </sheetData>
      <sheetData sheetId="2">
        <row r="5">
          <cell r="J5">
            <v>4.68</v>
          </cell>
        </row>
        <row r="6">
          <cell r="J6">
            <v>3.98</v>
          </cell>
        </row>
        <row r="7">
          <cell r="J7">
            <v>3.67</v>
          </cell>
        </row>
        <row r="8">
          <cell r="J8">
            <v>4.26</v>
          </cell>
        </row>
        <row r="13">
          <cell r="I13">
            <v>1256987283.3940001</v>
          </cell>
        </row>
        <row r="19">
          <cell r="I19">
            <v>853694581.16900003</v>
          </cell>
        </row>
      </sheetData>
      <sheetData sheetId="3"/>
      <sheetData sheetId="4"/>
      <sheetData sheetId="5"/>
      <sheetData sheetId="6"/>
      <sheetData sheetId="7"/>
      <sheetData sheetId="8">
        <row r="69">
          <cell r="D69">
            <v>38718</v>
          </cell>
        </row>
        <row r="83">
          <cell r="D83">
            <v>38582</v>
          </cell>
        </row>
      </sheetData>
      <sheetData sheetId="9">
        <row r="33">
          <cell r="D33">
            <v>37622</v>
          </cell>
          <cell r="E33">
            <v>37987</v>
          </cell>
        </row>
        <row r="34">
          <cell r="D34">
            <v>37738</v>
          </cell>
          <cell r="E34">
            <v>38088</v>
          </cell>
        </row>
        <row r="35">
          <cell r="D35">
            <v>37742</v>
          </cell>
          <cell r="E35">
            <v>38108</v>
          </cell>
        </row>
        <row r="36">
          <cell r="D36">
            <v>37956</v>
          </cell>
          <cell r="E36">
            <v>38322</v>
          </cell>
        </row>
        <row r="37">
          <cell r="D37">
            <v>37980</v>
          </cell>
          <cell r="E37">
            <v>38346</v>
          </cell>
        </row>
        <row r="38">
          <cell r="D38">
            <v>37986</v>
          </cell>
          <cell r="E38">
            <v>38352</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Ec MATCH Fact"/>
      <sheetName val="Functii text (2)"/>
      <sheetName val="Functii"/>
      <sheetName val="Cons complet"/>
      <sheetName val="Formatari conditionale"/>
      <sheetName val="Consultari complexe"/>
      <sheetName val="Formatare"/>
      <sheetName val="Functii financiare"/>
      <sheetName val="Date calendaristice (2)"/>
      <sheetName val="Date calendaristice"/>
      <sheetName val="Functii text"/>
      <sheetName val="Sheet9"/>
      <sheetName val="Sheet10"/>
      <sheetName val="Sheet11"/>
      <sheetName val="Sheet12"/>
      <sheetName val="Sheet13"/>
      <sheetName val="Sheet14"/>
      <sheetName val="Sheet15"/>
      <sheetName val="Sheet16"/>
      <sheetName val="Sheet17"/>
      <sheetName val="Sheet18"/>
      <sheetName val="Sheet19"/>
      <sheetName val="Sheet20"/>
      <sheetName val="Sheet21"/>
      <sheetName val="Sheet22"/>
      <sheetName val="Sheet23"/>
      <sheetName val="Sheet24"/>
      <sheetName val="Sheet25"/>
      <sheetName val="Sheet26"/>
      <sheetName val="Sheet27"/>
      <sheetName val="Sheet28"/>
      <sheetName val="Sheet29"/>
      <sheetName val="Sheet30"/>
      <sheetName val="Sheet31"/>
      <sheetName val="Sheet32"/>
      <sheetName val="Sheet33"/>
      <sheetName val="Sheet34"/>
      <sheetName val="Sheet35"/>
      <sheetName val="Sheet36"/>
      <sheetName val="Sheet37"/>
      <sheetName val="Sheet38"/>
      <sheetName val="Sheet39"/>
      <sheetName val="Sheet40"/>
      <sheetName val="Sheet41"/>
      <sheetName val="Sheet42"/>
      <sheetName val="Sheet43"/>
      <sheetName val="Sheet44"/>
      <sheetName val="Sheet45"/>
      <sheetName val="Sheet46"/>
      <sheetName val="Sheet47"/>
      <sheetName val="Sheet48"/>
      <sheetName val="Sheet49"/>
      <sheetName val="Sheet50"/>
      <sheetName val="Sheet51"/>
      <sheetName val="Sheet52"/>
      <sheetName val="Sheet53"/>
      <sheetName val="Sheet54"/>
      <sheetName val="Sheet55"/>
      <sheetName val="Sheet56"/>
      <sheetName val="Sheet57"/>
      <sheetName val="Sheet58"/>
      <sheetName val="Sheet59"/>
      <sheetName val="Sheet60"/>
      <sheetName val="Sheet61"/>
      <sheetName val="Sheet62"/>
      <sheetName val="Sheet63"/>
      <sheetName val="Sheet64"/>
      <sheetName val="Sheet65"/>
      <sheetName val="Sheet66"/>
      <sheetName val="Sheet67"/>
      <sheetName val="Sheet68"/>
      <sheetName val="Sheet69"/>
      <sheetName val="Sheet70"/>
      <sheetName val="Sheet71"/>
      <sheetName val="Sheet72"/>
      <sheetName val="Sheet73"/>
      <sheetName val="Sheet74"/>
      <sheetName val="Sheet75"/>
      <sheetName val="Sheet76"/>
      <sheetName val="Sheet77"/>
      <sheetName val="Sheet78"/>
      <sheetName val="Sheet79"/>
      <sheetName val="Sheet80"/>
      <sheetName val="Sheet81"/>
      <sheetName val="Sheet82"/>
      <sheetName val="Sheet83"/>
      <sheetName val="Sheet84"/>
      <sheetName val="Sheet85"/>
      <sheetName val="Sheet86"/>
      <sheetName val="Sheet87"/>
      <sheetName val="Sheet88"/>
      <sheetName val="Sheet89"/>
      <sheetName val="Sheet90"/>
      <sheetName val="Sheet91"/>
      <sheetName val="Sheet92"/>
      <sheetName val="Sheet93"/>
      <sheetName val="Sheet94"/>
      <sheetName val="Sheet95"/>
      <sheetName val="Sheet96"/>
      <sheetName val="Sheet97"/>
      <sheetName val="Sheet98"/>
      <sheetName val="Sheet99"/>
      <sheetName val="Sheet100"/>
      <sheetName val="Sheet101"/>
      <sheetName val="Sheet102"/>
      <sheetName val="Sheet103"/>
      <sheetName val="Sheet104"/>
      <sheetName val="Sheet105"/>
      <sheetName val="Sheet106"/>
      <sheetName val="Sheet107"/>
      <sheetName val="Sheet108"/>
      <sheetName val="Sheet109"/>
      <sheetName val="Sheet110"/>
      <sheetName val="Sheet111"/>
      <sheetName val="Sheet112"/>
      <sheetName val="Sheet113"/>
      <sheetName val="Sheet114"/>
      <sheetName val="Sheet115"/>
      <sheetName val="Sheet116"/>
      <sheetName val="Sheet117"/>
      <sheetName val="Sheet118"/>
      <sheetName val="Sheet119"/>
      <sheetName val="Sheet120"/>
      <sheetName val="Sheet121"/>
      <sheetName val="Sheet122"/>
      <sheetName val="Sheet123"/>
      <sheetName val="Sheet124"/>
      <sheetName val="Sheet125"/>
      <sheetName val="Sheet126"/>
      <sheetName val="Sheet127"/>
      <sheetName val="Sheet128"/>
      <sheetName val="Sheet129"/>
      <sheetName val="Sheet130"/>
      <sheetName val="Sheet131"/>
      <sheetName val="Sheet132"/>
      <sheetName val="Sheet133"/>
      <sheetName val="Sheet134"/>
      <sheetName val="Sheet135"/>
      <sheetName val="Sheet136"/>
      <sheetName val="Sheet137"/>
      <sheetName val="Sheet138"/>
      <sheetName val="Sheet139"/>
      <sheetName val="Sheet140"/>
      <sheetName val="Sheet141"/>
      <sheetName val="Sheet142"/>
      <sheetName val="Sheet143"/>
      <sheetName val="Sheet144"/>
      <sheetName val="Sheet145"/>
      <sheetName val="Sheet146"/>
      <sheetName val="Sheet147"/>
      <sheetName val="Sheet148"/>
      <sheetName val="Sheet149"/>
      <sheetName val="Sheet150"/>
      <sheetName val="Sheet151"/>
      <sheetName val="Sheet152"/>
      <sheetName val="Sheet153"/>
      <sheetName val="Sheet154"/>
      <sheetName val="Sheet155"/>
      <sheetName val="Sheet156"/>
      <sheetName val="Sheet157"/>
      <sheetName val="Sheet158"/>
      <sheetName val="Sheet159"/>
      <sheetName val="Sheet160"/>
      <sheetName val="Sheet161"/>
      <sheetName val="Sheet162"/>
      <sheetName val="Sheet163"/>
      <sheetName val="Sheet164"/>
      <sheetName val="Sheet165"/>
      <sheetName val="Sheet166"/>
      <sheetName val="Sheet167"/>
      <sheetName val="Sheet168"/>
      <sheetName val="Sheet169"/>
      <sheetName val="Sheet170"/>
      <sheetName val="Sheet171"/>
      <sheetName val="Sheet172"/>
      <sheetName val="Sheet173"/>
      <sheetName val="Sheet174"/>
      <sheetName val="Sheet175"/>
      <sheetName val="Sheet176"/>
      <sheetName val="Sheet177"/>
      <sheetName val="Sheet178"/>
      <sheetName val="Sheet179"/>
      <sheetName val="Sheet180"/>
      <sheetName val="Sheet181"/>
      <sheetName val="Sheet182"/>
      <sheetName val="Sheet183"/>
      <sheetName val="Sheet184"/>
      <sheetName val="Sheet185"/>
      <sheetName val="Sheet186"/>
      <sheetName val="Sheet187"/>
      <sheetName val="Sheet188"/>
      <sheetName val="Sheet189"/>
      <sheetName val="Sheet190"/>
      <sheetName val="Sheet191"/>
      <sheetName val="Sheet192"/>
      <sheetName val="Sheet193"/>
      <sheetName val="Sheet194"/>
      <sheetName val="Sheet195"/>
      <sheetName val="Sheet196"/>
      <sheetName val="Sheet197"/>
      <sheetName val="Sheet198"/>
      <sheetName val="Sheet199"/>
      <sheetName val="Sheet200"/>
      <sheetName val="Sheet201"/>
      <sheetName val="Sheet202"/>
      <sheetName val="Sheet203"/>
      <sheetName val="Sheet204"/>
      <sheetName val="Sheet205"/>
      <sheetName val="Sheet206"/>
      <sheetName val="Sheet207"/>
      <sheetName val="Sheet208"/>
      <sheetName val="Sheet209"/>
      <sheetName val="Sheet210"/>
      <sheetName val="Sheet211"/>
      <sheetName val="Sheet212"/>
      <sheetName val="Sheet213"/>
      <sheetName val="Sheet214"/>
      <sheetName val="Sheet215"/>
      <sheetName val="Sheet216"/>
      <sheetName val="Sheet217"/>
      <sheetName val="Sheet218"/>
      <sheetName val="Sheet219"/>
      <sheetName val="Sheet220"/>
      <sheetName val="Sheet221"/>
      <sheetName val="Sheet222"/>
      <sheetName val="Sheet223"/>
      <sheetName val="Sheet224"/>
      <sheetName val="Sheet225"/>
      <sheetName val="Sheet226"/>
      <sheetName val="Sheet227"/>
      <sheetName val="Sheet228"/>
      <sheetName val="Sheet229"/>
      <sheetName val="Sheet230"/>
      <sheetName val="Sheet231"/>
      <sheetName val="Sheet232"/>
      <sheetName val="Sheet233"/>
      <sheetName val="Sheet234"/>
      <sheetName val="Sheet235"/>
      <sheetName val="Sheet236"/>
      <sheetName val="Sheet237"/>
      <sheetName val="Sheet238"/>
      <sheetName val="Sheet239"/>
      <sheetName val="Sheet240"/>
      <sheetName val="Sheet241"/>
      <sheetName val="Sheet242"/>
      <sheetName val="Sheet243"/>
      <sheetName val="Sheet244"/>
      <sheetName val="Sheet245"/>
      <sheetName val="Sheet246"/>
      <sheetName val="Sheet247"/>
      <sheetName val="Sheet248"/>
      <sheetName val="Sheet249"/>
      <sheetName val="Sheet250"/>
      <sheetName val="Sheet251"/>
      <sheetName val="Sheet252"/>
      <sheetName val="Sheet253"/>
      <sheetName val="Sheet254"/>
      <sheetName val="Sheet255"/>
    </sheetNames>
    <sheetDataSet>
      <sheetData sheetId="0">
        <row r="8">
          <cell r="J8">
            <v>1</v>
          </cell>
        </row>
      </sheetData>
      <sheetData sheetId="1">
        <row r="72">
          <cell r="A72" t="str">
            <v>Cod</v>
          </cell>
        </row>
      </sheetData>
      <sheetData sheetId="2">
        <row r="5">
          <cell r="J5">
            <v>4.68</v>
          </cell>
        </row>
        <row r="6">
          <cell r="J6">
            <v>3.98</v>
          </cell>
        </row>
        <row r="7">
          <cell r="J7">
            <v>3.67</v>
          </cell>
        </row>
        <row r="8">
          <cell r="J8">
            <v>4.26</v>
          </cell>
        </row>
        <row r="13">
          <cell r="I13">
            <v>1256987283.3940001</v>
          </cell>
        </row>
        <row r="19">
          <cell r="I19">
            <v>853694581.16900003</v>
          </cell>
        </row>
      </sheetData>
      <sheetData sheetId="3"/>
      <sheetData sheetId="4"/>
      <sheetData sheetId="5"/>
      <sheetData sheetId="6"/>
      <sheetData sheetId="7"/>
      <sheetData sheetId="8">
        <row r="69">
          <cell r="D69">
            <v>38718</v>
          </cell>
        </row>
        <row r="83">
          <cell r="D83">
            <v>38582</v>
          </cell>
        </row>
      </sheetData>
      <sheetData sheetId="9">
        <row r="33">
          <cell r="D33">
            <v>37622</v>
          </cell>
          <cell r="E33">
            <v>37987</v>
          </cell>
        </row>
        <row r="34">
          <cell r="D34">
            <v>37738</v>
          </cell>
          <cell r="E34">
            <v>38088</v>
          </cell>
        </row>
        <row r="35">
          <cell r="D35">
            <v>37742</v>
          </cell>
          <cell r="E35">
            <v>38108</v>
          </cell>
        </row>
        <row r="36">
          <cell r="D36">
            <v>37956</v>
          </cell>
          <cell r="E36">
            <v>38322</v>
          </cell>
        </row>
        <row r="37">
          <cell r="D37">
            <v>37980</v>
          </cell>
          <cell r="E37">
            <v>38346</v>
          </cell>
        </row>
        <row r="38">
          <cell r="D38">
            <v>37986</v>
          </cell>
          <cell r="E38">
            <v>38352</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Th valorii scop (Goal Seek)"/>
      <sheetName val="Raport scenarii"/>
      <sheetName val="Scenarii"/>
      <sheetName val="Solver"/>
      <sheetName val="Rezult. optimiz. (solver)"/>
      <sheetName val="Previziuni"/>
    </sheetNames>
    <sheetDataSet>
      <sheetData sheetId="0" refreshError="1"/>
      <sheetData sheetId="1" refreshError="1"/>
      <sheetData sheetId="2">
        <row r="6">
          <cell r="C6">
            <v>17</v>
          </cell>
        </row>
        <row r="7">
          <cell r="C7">
            <v>800</v>
          </cell>
        </row>
        <row r="8">
          <cell r="C8">
            <v>100</v>
          </cell>
        </row>
        <row r="9">
          <cell r="C9">
            <v>13600</v>
          </cell>
        </row>
        <row r="10">
          <cell r="C10">
            <v>60</v>
          </cell>
        </row>
        <row r="14">
          <cell r="C14">
            <v>9740</v>
          </cell>
        </row>
        <row r="15">
          <cell r="C15">
            <v>3860</v>
          </cell>
        </row>
      </sheetData>
      <sheetData sheetId="3" refreshError="1"/>
      <sheetData sheetId="4" refreshError="1"/>
      <sheetData sheetId="5">
        <row r="20">
          <cell r="J20" t="str">
            <v>Vol. Vânz.</v>
          </cell>
        </row>
      </sheetData>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Rept"/>
      <sheetName val="Left Right Mid"/>
      <sheetName val="Len"/>
      <sheetName val="Upper Lower Proper"/>
      <sheetName val="Find Search Concatenate"/>
      <sheetName val="Replace"/>
      <sheetName val="Substitute"/>
      <sheetName val="Exact"/>
      <sheetName val="Text Trim"/>
      <sheetName val="Fct. text+Vlookup"/>
      <sheetName val="Calcul Cod salariat"/>
      <sheetName val="Extragere ultimul cuvant"/>
      <sheetName val="Recompunere Cod"/>
      <sheetName val="Adresa e-mail"/>
    </sheetNames>
    <sheetDataSet>
      <sheetData sheetId="0"/>
      <sheetData sheetId="1"/>
      <sheetData sheetId="2"/>
      <sheetData sheetId="3"/>
      <sheetData sheetId="4"/>
      <sheetData sheetId="5"/>
      <sheetData sheetId="6"/>
      <sheetData sheetId="7"/>
      <sheetData sheetId="8"/>
      <sheetData sheetId="9">
        <row r="3">
          <cell r="A3" t="str">
            <v>Cod Magazin</v>
          </cell>
          <cell r="B3" t="str">
            <v>Coeficient majorare</v>
          </cell>
          <cell r="D3" t="str">
            <v>ID Produs</v>
          </cell>
          <cell r="E3" t="str">
            <v>Denumire Produs</v>
          </cell>
          <cell r="F3" t="str">
            <v>Preţ Produs</v>
          </cell>
        </row>
        <row r="4">
          <cell r="A4">
            <v>1</v>
          </cell>
          <cell r="B4">
            <v>0.14000000000000001</v>
          </cell>
          <cell r="D4">
            <v>1001</v>
          </cell>
          <cell r="E4" t="str">
            <v>Produs1</v>
          </cell>
          <cell r="F4">
            <v>25</v>
          </cell>
        </row>
        <row r="5">
          <cell r="A5">
            <v>2</v>
          </cell>
          <cell r="B5">
            <v>0.25</v>
          </cell>
          <cell r="D5">
            <v>1002</v>
          </cell>
          <cell r="E5" t="str">
            <v>Produs2</v>
          </cell>
          <cell r="F5">
            <v>35.6</v>
          </cell>
        </row>
        <row r="6">
          <cell r="A6">
            <v>3</v>
          </cell>
          <cell r="B6">
            <v>0.5</v>
          </cell>
          <cell r="D6">
            <v>1003</v>
          </cell>
          <cell r="E6" t="str">
            <v>Produs3</v>
          </cell>
          <cell r="F6">
            <v>15</v>
          </cell>
        </row>
        <row r="7">
          <cell r="D7">
            <v>1004</v>
          </cell>
          <cell r="E7" t="str">
            <v>Produs4</v>
          </cell>
          <cell r="F7">
            <v>30</v>
          </cell>
        </row>
        <row r="8">
          <cell r="D8">
            <v>1005</v>
          </cell>
          <cell r="E8" t="str">
            <v>Produs5</v>
          </cell>
          <cell r="F8">
            <v>72</v>
          </cell>
        </row>
        <row r="9">
          <cell r="D9">
            <v>1006</v>
          </cell>
          <cell r="E9" t="str">
            <v>Produs6</v>
          </cell>
          <cell r="F9">
            <v>19</v>
          </cell>
        </row>
        <row r="10">
          <cell r="D10">
            <v>1007</v>
          </cell>
          <cell r="E10" t="str">
            <v>Produs7</v>
          </cell>
          <cell r="F10">
            <v>100</v>
          </cell>
        </row>
      </sheetData>
      <sheetData sheetId="10">
        <row r="1">
          <cell r="G1" t="str">
            <v>Nume Prenume</v>
          </cell>
          <cell r="H1" t="str">
            <v>CNP</v>
          </cell>
        </row>
        <row r="2">
          <cell r="G2" t="str">
            <v>ALBITER Oana</v>
          </cell>
          <cell r="H2">
            <v>2491107345633</v>
          </cell>
        </row>
        <row r="3">
          <cell r="G3" t="str">
            <v>ALBU Constanta</v>
          </cell>
          <cell r="H3">
            <v>2770904444890</v>
          </cell>
        </row>
        <row r="4">
          <cell r="G4" t="str">
            <v>BLAGA Mădălina</v>
          </cell>
          <cell r="H4">
            <v>2611123546967</v>
          </cell>
        </row>
        <row r="5">
          <cell r="G5" t="str">
            <v>CHIRU Bogdan</v>
          </cell>
          <cell r="H5">
            <v>1560817341871</v>
          </cell>
        </row>
        <row r="6">
          <cell r="G6" t="str">
            <v>COMAN Aura</v>
          </cell>
          <cell r="H6">
            <v>2800304227773</v>
          </cell>
        </row>
        <row r="7">
          <cell r="G7" t="str">
            <v>CONSTANTIN Ana</v>
          </cell>
          <cell r="H7">
            <v>2501207472590</v>
          </cell>
        </row>
        <row r="8">
          <cell r="G8" t="str">
            <v>DEDU Natalia</v>
          </cell>
          <cell r="H8">
            <v>2610722114674</v>
          </cell>
        </row>
        <row r="9">
          <cell r="G9" t="str">
            <v>GANEA Pavel</v>
          </cell>
          <cell r="H9">
            <v>1701101555889</v>
          </cell>
        </row>
        <row r="10">
          <cell r="G10" t="str">
            <v>MANESCU Andreea</v>
          </cell>
          <cell r="H10">
            <v>2811010510053</v>
          </cell>
        </row>
        <row r="11">
          <cell r="G11" t="str">
            <v>MIHAI Carmen</v>
          </cell>
          <cell r="H11">
            <v>2600227503812</v>
          </cell>
        </row>
        <row r="12">
          <cell r="G12" t="str">
            <v>MIHAI Dinu</v>
          </cell>
          <cell r="H12">
            <v>1550602422877</v>
          </cell>
        </row>
        <row r="13">
          <cell r="G13" t="str">
            <v>MONDREA Laura</v>
          </cell>
          <cell r="H13">
            <v>2600615100121</v>
          </cell>
        </row>
        <row r="14">
          <cell r="G14" t="str">
            <v>NEDELCU Mihai</v>
          </cell>
          <cell r="H14">
            <v>1810130333655</v>
          </cell>
        </row>
        <row r="15">
          <cell r="G15" t="str">
            <v>PANAIT Cornel</v>
          </cell>
          <cell r="H15">
            <v>1590501673895</v>
          </cell>
        </row>
        <row r="16">
          <cell r="G16" t="str">
            <v>PETRE Cristina</v>
          </cell>
          <cell r="H16">
            <v>2660809310349</v>
          </cell>
        </row>
        <row r="17">
          <cell r="G17" t="str">
            <v>POPA Florin</v>
          </cell>
          <cell r="H17">
            <v>1501001701902</v>
          </cell>
        </row>
        <row r="18">
          <cell r="G18" t="str">
            <v>POPESCU Viorel Dan</v>
          </cell>
          <cell r="H18">
            <v>1621212345345</v>
          </cell>
        </row>
        <row r="19">
          <cell r="G19" t="str">
            <v>SAVU Cătălin</v>
          </cell>
          <cell r="H19">
            <v>1700404222888</v>
          </cell>
        </row>
        <row r="20">
          <cell r="G20" t="str">
            <v>SORESCU Liana</v>
          </cell>
          <cell r="H20">
            <v>2680312508405</v>
          </cell>
        </row>
        <row r="21">
          <cell r="G21" t="str">
            <v>VISAN Alexandra</v>
          </cell>
          <cell r="H21">
            <v>2721225557812</v>
          </cell>
        </row>
        <row r="22">
          <cell r="G22" t="str">
            <v>VLAD Petru</v>
          </cell>
          <cell r="H22">
            <v>1600205667445</v>
          </cell>
        </row>
      </sheetData>
      <sheetData sheetId="11"/>
      <sheetData sheetId="12"/>
      <sheetData sheetId="13"/>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plicatia recapitulativa"/>
      <sheetName val="26"/>
      <sheetName val="6E"/>
    </sheetNames>
    <sheetDataSet>
      <sheetData sheetId="0">
        <row r="1">
          <cell r="L1" t="str">
            <v>Nume Prenume</v>
          </cell>
          <cell r="M1" t="str">
            <v>Cod numeric personal</v>
          </cell>
        </row>
        <row r="2">
          <cell r="L2" t="str">
            <v>POPA Florin</v>
          </cell>
          <cell r="M2">
            <v>1501001701902</v>
          </cell>
        </row>
        <row r="3">
          <cell r="L3" t="str">
            <v>MIHAI Dinu</v>
          </cell>
          <cell r="M3">
            <v>1550602422877</v>
          </cell>
        </row>
        <row r="4">
          <cell r="L4" t="str">
            <v>CHIRU Bogdan</v>
          </cell>
          <cell r="M4">
            <v>1560817341871</v>
          </cell>
        </row>
        <row r="5">
          <cell r="L5" t="str">
            <v>PANAIT Cornel</v>
          </cell>
          <cell r="M5">
            <v>1590501673895</v>
          </cell>
        </row>
        <row r="6">
          <cell r="L6" t="str">
            <v>VLAD Petru</v>
          </cell>
          <cell r="M6">
            <v>1600205667445</v>
          </cell>
        </row>
        <row r="7">
          <cell r="L7" t="str">
            <v>POPESCU Viorel</v>
          </cell>
          <cell r="M7">
            <v>1621212345345</v>
          </cell>
        </row>
        <row r="8">
          <cell r="L8" t="str">
            <v>SAVU Cătălin</v>
          </cell>
          <cell r="M8">
            <v>1700404222888</v>
          </cell>
        </row>
        <row r="9">
          <cell r="L9" t="str">
            <v>GANEA Pavel</v>
          </cell>
          <cell r="M9">
            <v>1701101555889</v>
          </cell>
        </row>
        <row r="10">
          <cell r="L10" t="str">
            <v>NEDELCU Mihai</v>
          </cell>
          <cell r="M10">
            <v>1810130333655</v>
          </cell>
        </row>
        <row r="11">
          <cell r="L11" t="str">
            <v>ALBITER Oana</v>
          </cell>
          <cell r="M11">
            <v>2491107345633</v>
          </cell>
        </row>
        <row r="12">
          <cell r="L12" t="str">
            <v>CONSTANTIN Ana</v>
          </cell>
          <cell r="M12">
            <v>2501207472590</v>
          </cell>
        </row>
        <row r="13">
          <cell r="L13" t="str">
            <v>MIHAI Carmen</v>
          </cell>
          <cell r="M13">
            <v>2600227503812</v>
          </cell>
        </row>
        <row r="14">
          <cell r="L14" t="str">
            <v>MONDREA Laura</v>
          </cell>
          <cell r="M14">
            <v>2600615100121</v>
          </cell>
        </row>
        <row r="15">
          <cell r="L15" t="str">
            <v>DEDU Natalia</v>
          </cell>
          <cell r="M15">
            <v>2610722114674</v>
          </cell>
        </row>
        <row r="16">
          <cell r="L16" t="str">
            <v>BLAGA Mădălina</v>
          </cell>
          <cell r="M16">
            <v>2611123546967</v>
          </cell>
        </row>
        <row r="17">
          <cell r="L17" t="str">
            <v>PETRE Cristina</v>
          </cell>
          <cell r="M17">
            <v>2660809310349</v>
          </cell>
        </row>
        <row r="18">
          <cell r="L18" t="str">
            <v>SORESCU Liana</v>
          </cell>
          <cell r="M18">
            <v>2680312508405</v>
          </cell>
        </row>
        <row r="19">
          <cell r="L19" t="str">
            <v>VISAN Alexandra</v>
          </cell>
          <cell r="M19">
            <v>2721225557812</v>
          </cell>
        </row>
        <row r="20">
          <cell r="L20" t="str">
            <v>ALBU Constanta</v>
          </cell>
          <cell r="M20">
            <v>2770904444890</v>
          </cell>
        </row>
        <row r="21">
          <cell r="L21" t="str">
            <v>COMAN Aura</v>
          </cell>
          <cell r="M21">
            <v>2800304227773</v>
          </cell>
        </row>
        <row r="22">
          <cell r="L22" t="str">
            <v>MANESCU Andreea</v>
          </cell>
          <cell r="M22">
            <v>2811010510053</v>
          </cell>
        </row>
      </sheetData>
      <sheetData sheetId="1" refreshError="1"/>
      <sheetData sheetId="2"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oose"/>
      <sheetName val="Column  Row"/>
      <sheetName val="Address"/>
      <sheetName val="Match si Index"/>
      <sheetName val="Vlookup 1"/>
      <sheetName val="Vlookup 2"/>
      <sheetName val="Vlookup 3"/>
      <sheetName val="Hlookup 1"/>
      <sheetName val="Hlookup 2"/>
      <sheetName val="Hlookup 3"/>
      <sheetName val="Hlookup 4"/>
      <sheetName val="Recap V H I"/>
      <sheetName val="F Matem Algebrice"/>
    </sheetNames>
    <sheetDataSet>
      <sheetData sheetId="0"/>
      <sheetData sheetId="1"/>
      <sheetData sheetId="2"/>
      <sheetData sheetId="3"/>
      <sheetData sheetId="4"/>
      <sheetData sheetId="5">
        <row r="7">
          <cell r="B7" t="str">
            <v>Data cotaţiei BNR</v>
          </cell>
          <cell r="C7" t="str">
            <v>Curs Euro</v>
          </cell>
        </row>
        <row r="8">
          <cell r="B8">
            <v>39825</v>
          </cell>
          <cell r="C8">
            <v>4.1420000000000003</v>
          </cell>
        </row>
        <row r="9">
          <cell r="B9">
            <v>39826</v>
          </cell>
          <cell r="C9">
            <v>4.1429999999999998</v>
          </cell>
        </row>
        <row r="10">
          <cell r="B10">
            <v>39827</v>
          </cell>
          <cell r="C10">
            <v>4.1479999999999997</v>
          </cell>
        </row>
        <row r="11">
          <cell r="B11">
            <v>39828</v>
          </cell>
          <cell r="C11">
            <v>4.1315</v>
          </cell>
        </row>
        <row r="12">
          <cell r="B12">
            <v>39829</v>
          </cell>
          <cell r="C12">
            <v>4.1334999999999997</v>
          </cell>
        </row>
        <row r="13">
          <cell r="B13">
            <v>39832</v>
          </cell>
          <cell r="C13">
            <v>4.1390000000000002</v>
          </cell>
        </row>
        <row r="14">
          <cell r="B14">
            <v>39833</v>
          </cell>
          <cell r="C14">
            <v>4.1500000000000004</v>
          </cell>
        </row>
        <row r="15">
          <cell r="B15">
            <v>39834</v>
          </cell>
          <cell r="C15">
            <v>4.1749999999999998</v>
          </cell>
        </row>
        <row r="16">
          <cell r="B16">
            <v>39835</v>
          </cell>
          <cell r="C16">
            <v>4.18</v>
          </cell>
        </row>
        <row r="17">
          <cell r="B17">
            <v>39836</v>
          </cell>
          <cell r="C17">
            <v>4.2004999999999999</v>
          </cell>
        </row>
        <row r="18">
          <cell r="B18">
            <v>39839</v>
          </cell>
          <cell r="C18">
            <v>4.2009999999999996</v>
          </cell>
        </row>
        <row r="19">
          <cell r="B19">
            <v>39840</v>
          </cell>
          <cell r="C19">
            <v>4.1980000000000004</v>
          </cell>
        </row>
        <row r="20">
          <cell r="B20">
            <v>39841</v>
          </cell>
          <cell r="C20">
            <v>4.1779999999999999</v>
          </cell>
        </row>
        <row r="21">
          <cell r="B21">
            <v>39842</v>
          </cell>
          <cell r="C21">
            <v>4.16</v>
          </cell>
        </row>
        <row r="22">
          <cell r="B22">
            <v>39843</v>
          </cell>
          <cell r="C22">
            <v>4.2309999999999999</v>
          </cell>
        </row>
        <row r="23">
          <cell r="B23">
            <v>39846</v>
          </cell>
          <cell r="C23">
            <v>4.2173181818181797</v>
          </cell>
        </row>
        <row r="24">
          <cell r="B24">
            <v>39847</v>
          </cell>
          <cell r="C24">
            <v>4.2241171328671303</v>
          </cell>
        </row>
        <row r="25">
          <cell r="B25">
            <v>39848</v>
          </cell>
          <cell r="C25">
            <v>4.2309160839160898</v>
          </cell>
        </row>
        <row r="26">
          <cell r="B26">
            <v>39849</v>
          </cell>
          <cell r="C26">
            <v>4.2377150349650403</v>
          </cell>
        </row>
        <row r="27">
          <cell r="B27">
            <v>39850</v>
          </cell>
          <cell r="C27">
            <v>4.24451398601399</v>
          </cell>
        </row>
        <row r="28">
          <cell r="B28">
            <v>39853</v>
          </cell>
          <cell r="C28">
            <v>4.2513129370629397</v>
          </cell>
        </row>
        <row r="29">
          <cell r="B29">
            <v>39854</v>
          </cell>
          <cell r="C29">
            <v>4.2581118881118902</v>
          </cell>
        </row>
        <row r="30">
          <cell r="B30">
            <v>39855</v>
          </cell>
          <cell r="C30">
            <v>4.2649108391608399</v>
          </cell>
        </row>
        <row r="31">
          <cell r="B31">
            <v>39856</v>
          </cell>
          <cell r="C31">
            <v>4.2717097902097896</v>
          </cell>
        </row>
        <row r="32">
          <cell r="B32">
            <v>39857</v>
          </cell>
          <cell r="C32">
            <v>4.2785087412587401</v>
          </cell>
        </row>
        <row r="33">
          <cell r="B33">
            <v>39860</v>
          </cell>
          <cell r="C33">
            <v>4.2853076923076898</v>
          </cell>
        </row>
        <row r="34">
          <cell r="B34">
            <v>39861</v>
          </cell>
          <cell r="C34">
            <v>4.2921066433566404</v>
          </cell>
        </row>
        <row r="35">
          <cell r="B35">
            <v>39862</v>
          </cell>
          <cell r="C35">
            <v>4.2989055944055998</v>
          </cell>
        </row>
        <row r="36">
          <cell r="B36">
            <v>39863</v>
          </cell>
          <cell r="C36">
            <v>4.3057045454545504</v>
          </cell>
        </row>
        <row r="37">
          <cell r="B37">
            <v>39864</v>
          </cell>
          <cell r="C37">
            <v>4.3125034965035001</v>
          </cell>
        </row>
        <row r="38">
          <cell r="B38">
            <v>39867</v>
          </cell>
          <cell r="C38">
            <v>4.3193024475524497</v>
          </cell>
        </row>
        <row r="39">
          <cell r="B39">
            <v>39868</v>
          </cell>
          <cell r="C39">
            <v>4.3261013986014003</v>
          </cell>
        </row>
        <row r="40">
          <cell r="B40">
            <v>39869</v>
          </cell>
          <cell r="C40">
            <v>4.33290034965035</v>
          </cell>
        </row>
        <row r="41">
          <cell r="B41">
            <v>39870</v>
          </cell>
          <cell r="C41">
            <v>4.3396993006992997</v>
          </cell>
        </row>
        <row r="42">
          <cell r="B42">
            <v>39871</v>
          </cell>
          <cell r="C42">
            <v>4.3464982517482502</v>
          </cell>
        </row>
        <row r="43">
          <cell r="B43">
            <v>39874</v>
          </cell>
          <cell r="C43">
            <v>4.3532972027971999</v>
          </cell>
        </row>
        <row r="44">
          <cell r="B44">
            <v>39875</v>
          </cell>
          <cell r="C44">
            <v>4.3600961538461496</v>
          </cell>
        </row>
        <row r="45">
          <cell r="B45">
            <v>39876</v>
          </cell>
          <cell r="C45">
            <v>4.3668951048951099</v>
          </cell>
        </row>
        <row r="46">
          <cell r="B46">
            <v>39877</v>
          </cell>
          <cell r="C46">
            <v>4.3736940559440596</v>
          </cell>
        </row>
        <row r="47">
          <cell r="B47">
            <v>39878</v>
          </cell>
          <cell r="C47">
            <v>4.3804930069930101</v>
          </cell>
        </row>
        <row r="48">
          <cell r="B48">
            <v>39881</v>
          </cell>
          <cell r="C48">
            <v>4.3872919580419598</v>
          </cell>
        </row>
        <row r="49">
          <cell r="B49">
            <v>39882</v>
          </cell>
          <cell r="C49">
            <v>4.3940909090909104</v>
          </cell>
        </row>
        <row r="50">
          <cell r="B50">
            <v>39883</v>
          </cell>
          <cell r="C50">
            <v>4.4008898601398601</v>
          </cell>
        </row>
        <row r="51">
          <cell r="B51">
            <v>39884</v>
          </cell>
          <cell r="C51">
            <v>4.4076888111888097</v>
          </cell>
        </row>
        <row r="52">
          <cell r="B52">
            <v>39885</v>
          </cell>
          <cell r="C52">
            <v>4.4144877622377603</v>
          </cell>
        </row>
        <row r="53">
          <cell r="B53">
            <v>39888</v>
          </cell>
          <cell r="C53">
            <v>4.42128671328671</v>
          </cell>
        </row>
        <row r="54">
          <cell r="B54">
            <v>39889</v>
          </cell>
          <cell r="C54">
            <v>4.4280856643356596</v>
          </cell>
        </row>
        <row r="55">
          <cell r="B55">
            <v>39890</v>
          </cell>
          <cell r="C55">
            <v>4.43488461538462</v>
          </cell>
        </row>
        <row r="56">
          <cell r="B56">
            <v>39891</v>
          </cell>
          <cell r="C56">
            <v>4.4416835664335697</v>
          </cell>
        </row>
        <row r="57">
          <cell r="B57">
            <v>39892</v>
          </cell>
          <cell r="C57">
            <v>4.4484825174825202</v>
          </cell>
        </row>
        <row r="58">
          <cell r="B58">
            <v>39895</v>
          </cell>
          <cell r="C58">
            <v>4.4552814685314699</v>
          </cell>
        </row>
        <row r="59">
          <cell r="B59">
            <v>39896</v>
          </cell>
          <cell r="C59">
            <v>4.4620804195804196</v>
          </cell>
        </row>
        <row r="60">
          <cell r="B60">
            <v>39897</v>
          </cell>
          <cell r="C60">
            <v>4.4688793706293701</v>
          </cell>
        </row>
        <row r="61">
          <cell r="B61">
            <v>39898</v>
          </cell>
          <cell r="C61">
            <v>4.4756783216783198</v>
          </cell>
        </row>
        <row r="62">
          <cell r="B62">
            <v>39899</v>
          </cell>
          <cell r="C62">
            <v>4.4824772727272704</v>
          </cell>
        </row>
        <row r="63">
          <cell r="B63">
            <v>39902</v>
          </cell>
          <cell r="C63">
            <v>4.4892762237762298</v>
          </cell>
        </row>
        <row r="64">
          <cell r="B64">
            <v>39903</v>
          </cell>
          <cell r="C64">
            <v>4.4960751748251804</v>
          </cell>
        </row>
        <row r="65">
          <cell r="B65">
            <v>39904</v>
          </cell>
          <cell r="C65">
            <v>4.5028741258741301</v>
          </cell>
        </row>
        <row r="66">
          <cell r="B66">
            <v>39905</v>
          </cell>
          <cell r="C66">
            <v>4.5096730769230797</v>
          </cell>
        </row>
        <row r="67">
          <cell r="B67">
            <v>39906</v>
          </cell>
          <cell r="C67">
            <v>4.5164720279720303</v>
          </cell>
        </row>
        <row r="68">
          <cell r="B68">
            <v>39909</v>
          </cell>
          <cell r="C68">
            <v>4.52327097902098</v>
          </cell>
        </row>
        <row r="69">
          <cell r="B69">
            <v>39910</v>
          </cell>
          <cell r="C69">
            <v>4.5300699300699296</v>
          </cell>
        </row>
        <row r="70">
          <cell r="B70">
            <v>39911</v>
          </cell>
          <cell r="C70">
            <v>4.5368688811188802</v>
          </cell>
        </row>
        <row r="71">
          <cell r="B71">
            <v>39912</v>
          </cell>
          <cell r="C71">
            <v>4.5436678321678299</v>
          </cell>
        </row>
        <row r="72">
          <cell r="B72">
            <v>39913</v>
          </cell>
          <cell r="C72">
            <v>4.5504667832167804</v>
          </cell>
        </row>
        <row r="73">
          <cell r="B73">
            <v>39916</v>
          </cell>
          <cell r="C73">
            <v>4.5572657342657399</v>
          </cell>
        </row>
        <row r="74">
          <cell r="B74">
            <v>39917</v>
          </cell>
          <cell r="C74">
            <v>4.5640646853146896</v>
          </cell>
        </row>
        <row r="75">
          <cell r="B75">
            <v>39918</v>
          </cell>
          <cell r="C75">
            <v>4.5708636363636401</v>
          </cell>
        </row>
        <row r="76">
          <cell r="B76">
            <v>39919</v>
          </cell>
          <cell r="C76">
            <v>4.5776625874125898</v>
          </cell>
        </row>
        <row r="77">
          <cell r="B77">
            <v>39920</v>
          </cell>
          <cell r="C77">
            <v>4.5844615384615404</v>
          </cell>
        </row>
        <row r="78">
          <cell r="B78">
            <v>39923</v>
          </cell>
          <cell r="C78">
            <v>4.59126048951049</v>
          </cell>
        </row>
        <row r="79">
          <cell r="B79">
            <v>38062</v>
          </cell>
          <cell r="C79">
            <v>4.5980594405594397</v>
          </cell>
        </row>
      </sheetData>
      <sheetData sheetId="6"/>
      <sheetData sheetId="7"/>
      <sheetData sheetId="8"/>
      <sheetData sheetId="9"/>
      <sheetData sheetId="10"/>
      <sheetData sheetId="11"/>
      <sheetData sheetId="12"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e calendaristice"/>
      <sheetName val="EOMONTH   EDATE"/>
      <sheetName val="DateDif   Days360"/>
      <sheetName val="Exemple"/>
    </sheetNames>
    <sheetDataSet>
      <sheetData sheetId="0"/>
      <sheetData sheetId="1">
        <row r="10">
          <cell r="B10">
            <v>39814</v>
          </cell>
        </row>
        <row r="26">
          <cell r="B26">
            <v>39678</v>
          </cell>
        </row>
      </sheetData>
      <sheetData sheetId="2"/>
      <sheetData sheetId="3"/>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sheetName val="2"/>
      <sheetName val="3"/>
      <sheetName val="4"/>
      <sheetName val="5"/>
      <sheetName val="6"/>
      <sheetName val="7"/>
      <sheetName val="8"/>
      <sheetName val="9"/>
      <sheetName val="10"/>
      <sheetName val="11"/>
      <sheetName val="EOMONTH   EDATE"/>
    </sheetNames>
    <sheetDataSet>
      <sheetData sheetId="0"/>
      <sheetData sheetId="1"/>
      <sheetData sheetId="2"/>
      <sheetData sheetId="3"/>
      <sheetData sheetId="4"/>
      <sheetData sheetId="5"/>
      <sheetData sheetId="6"/>
      <sheetData sheetId="7"/>
      <sheetData sheetId="8"/>
      <sheetData sheetId="9"/>
      <sheetData sheetId="10"/>
      <sheetData sheetId="11"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Rept"/>
      <sheetName val="Left Right Mid"/>
      <sheetName val="Len"/>
      <sheetName val="Upper Lower Proper"/>
      <sheetName val="Find Search Concatenate"/>
      <sheetName val="Replace"/>
      <sheetName val="Substitute"/>
      <sheetName val="Exact"/>
      <sheetName val="Text Trim"/>
      <sheetName val="Fct. text+Vlookup"/>
      <sheetName val="Calcul Cod salariat"/>
      <sheetName val="Extragere ultimul cuvant"/>
      <sheetName val="Recompunere Cod"/>
      <sheetName val="Adresa e-mail"/>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3">
          <cell r="A3" t="str">
            <v>Cod Magazin</v>
          </cell>
          <cell r="B3" t="str">
            <v>Coeficient majorare</v>
          </cell>
        </row>
        <row r="4">
          <cell r="A4">
            <v>1</v>
          </cell>
          <cell r="B4">
            <v>0.14000000000000001</v>
          </cell>
        </row>
        <row r="5">
          <cell r="A5">
            <v>2</v>
          </cell>
          <cell r="B5">
            <v>0.25</v>
          </cell>
        </row>
        <row r="6">
          <cell r="A6">
            <v>3</v>
          </cell>
          <cell r="B6">
            <v>0.5</v>
          </cell>
        </row>
      </sheetData>
      <sheetData sheetId="10">
        <row r="1">
          <cell r="G1" t="str">
            <v>Nume Prenume</v>
          </cell>
        </row>
      </sheetData>
      <sheetData sheetId="11" refreshError="1"/>
      <sheetData sheetId="12" refreshError="1"/>
      <sheetData sheetId="13"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unctii statistice (2)"/>
      <sheetName val="AutoSum"/>
      <sheetName val="Functii algebrice"/>
      <sheetName val="Functii de rotunjire"/>
      <sheetName val="Functii statistice"/>
    </sheetNames>
    <sheetDataSet>
      <sheetData sheetId="0"/>
      <sheetData sheetId="1"/>
      <sheetData sheetId="2"/>
      <sheetData sheetId="3">
        <row r="14">
          <cell r="B14">
            <v>9.5</v>
          </cell>
        </row>
      </sheetData>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ela pivot1"/>
      <sheetName val="Tabela pivot2"/>
      <sheetName val="Tabela pivot 3"/>
      <sheetName val="Tabela pivot 4"/>
      <sheetName val="Tabela pivot 5"/>
      <sheetName val="Grafic 6"/>
      <sheetName val="Tabela pivot 6"/>
      <sheetName val="Proiect"/>
      <sheetName val="#REF"/>
    </sheetNames>
    <sheetDataSet>
      <sheetData sheetId="0"/>
      <sheetData sheetId="1"/>
      <sheetData sheetId="2"/>
      <sheetData sheetId="3"/>
      <sheetData sheetId="4"/>
      <sheetData sheetId="5" refreshError="1"/>
      <sheetData sheetId="6"/>
      <sheetData sheetId="7">
        <row r="2">
          <cell r="A2" t="str">
            <v>Nr.   marcã</v>
          </cell>
          <cell r="B2" t="str">
            <v>Nume  Prenume</v>
          </cell>
          <cell r="C2" t="str">
            <v>Data nasterii</v>
          </cell>
          <cell r="D2" t="str">
            <v>Sex</v>
          </cell>
          <cell r="E2" t="str">
            <v>Grupa sanguina</v>
          </cell>
          <cell r="F2" t="str">
            <v>Stare civila</v>
          </cell>
          <cell r="G2" t="str">
            <v>Data Angajarii</v>
          </cell>
          <cell r="H2" t="str">
            <v>Copii</v>
          </cell>
          <cell r="I2" t="str">
            <v>Pregatire</v>
          </cell>
          <cell r="J2" t="str">
            <v>Salariu Incadrare</v>
          </cell>
          <cell r="K2" t="str">
            <v>Card  (Banca)</v>
          </cell>
          <cell r="L2" t="str">
            <v>Concediu restant 2005</v>
          </cell>
        </row>
        <row r="3">
          <cell r="A3">
            <v>1311</v>
          </cell>
          <cell r="B3" t="str">
            <v>Asmarandei Ioana</v>
          </cell>
          <cell r="C3">
            <v>30805</v>
          </cell>
          <cell r="D3" t="str">
            <v>F</v>
          </cell>
          <cell r="E3" t="str">
            <v>AB/4</v>
          </cell>
          <cell r="F3" t="str">
            <v>Necasatorit</v>
          </cell>
          <cell r="G3">
            <v>38608</v>
          </cell>
          <cell r="H3">
            <v>0</v>
          </cell>
          <cell r="I3" t="str">
            <v>Liceu + BAC</v>
          </cell>
          <cell r="J3">
            <v>8000000</v>
          </cell>
          <cell r="K3" t="str">
            <v>BRD</v>
          </cell>
          <cell r="L3">
            <v>3</v>
          </cell>
        </row>
        <row r="4">
          <cell r="A4">
            <v>2156</v>
          </cell>
          <cell r="B4" t="str">
            <v>Constantin Valentin</v>
          </cell>
          <cell r="C4">
            <v>30310</v>
          </cell>
          <cell r="D4" t="str">
            <v>M</v>
          </cell>
          <cell r="E4" t="str">
            <v>B/3</v>
          </cell>
          <cell r="F4" t="str">
            <v>Necasatorit</v>
          </cell>
          <cell r="G4">
            <v>38698</v>
          </cell>
          <cell r="H4">
            <v>0</v>
          </cell>
          <cell r="I4" t="str">
            <v>Scoala Profesionala</v>
          </cell>
          <cell r="J4">
            <v>7500000</v>
          </cell>
          <cell r="K4" t="str">
            <v>Reiffeisen</v>
          </cell>
          <cell r="L4">
            <v>4</v>
          </cell>
        </row>
        <row r="5">
          <cell r="A5">
            <v>1392</v>
          </cell>
          <cell r="B5" t="str">
            <v>Simionescu Claudia</v>
          </cell>
          <cell r="C5">
            <v>30629</v>
          </cell>
          <cell r="D5" t="str">
            <v>F</v>
          </cell>
          <cell r="E5" t="str">
            <v>AB/4</v>
          </cell>
          <cell r="F5" t="str">
            <v>Necasatorit</v>
          </cell>
          <cell r="G5">
            <v>38539</v>
          </cell>
          <cell r="H5">
            <v>0</v>
          </cell>
          <cell r="I5" t="str">
            <v>Liceu + BAC</v>
          </cell>
          <cell r="J5">
            <v>7500000</v>
          </cell>
          <cell r="K5" t="str">
            <v>Reiffeisen</v>
          </cell>
          <cell r="L5">
            <v>0</v>
          </cell>
        </row>
        <row r="6">
          <cell r="A6">
            <v>4411</v>
          </cell>
          <cell r="B6" t="str">
            <v>Micu Florentin</v>
          </cell>
          <cell r="C6">
            <v>24149</v>
          </cell>
          <cell r="D6" t="str">
            <v>M</v>
          </cell>
          <cell r="E6" t="str">
            <v>O/1</v>
          </cell>
          <cell r="F6" t="str">
            <v>Casatorit</v>
          </cell>
          <cell r="G6">
            <v>31462</v>
          </cell>
          <cell r="H6">
            <v>4</v>
          </cell>
          <cell r="I6" t="str">
            <v>Fac.Politehnica</v>
          </cell>
          <cell r="J6">
            <v>7500000</v>
          </cell>
          <cell r="K6" t="str">
            <v>BRD</v>
          </cell>
          <cell r="L6">
            <v>1</v>
          </cell>
        </row>
        <row r="7">
          <cell r="A7">
            <v>3345</v>
          </cell>
          <cell r="B7" t="str">
            <v>Durbalau Costel</v>
          </cell>
          <cell r="C7">
            <v>27459</v>
          </cell>
          <cell r="D7" t="str">
            <v>M</v>
          </cell>
          <cell r="E7" t="str">
            <v>O/1</v>
          </cell>
          <cell r="F7" t="str">
            <v>Casatorit</v>
          </cell>
          <cell r="G7">
            <v>36831</v>
          </cell>
          <cell r="H7">
            <v>1</v>
          </cell>
          <cell r="I7" t="str">
            <v>Fac.Stiinte economice</v>
          </cell>
          <cell r="J7">
            <v>7500000</v>
          </cell>
          <cell r="K7" t="str">
            <v>BCR</v>
          </cell>
          <cell r="L7">
            <v>5</v>
          </cell>
        </row>
        <row r="8">
          <cell r="A8">
            <v>7259</v>
          </cell>
          <cell r="B8" t="str">
            <v>Palheghi Nicusor</v>
          </cell>
          <cell r="C8">
            <v>29096</v>
          </cell>
          <cell r="D8" t="str">
            <v>M</v>
          </cell>
          <cell r="E8" t="str">
            <v>B/3</v>
          </cell>
          <cell r="F8" t="str">
            <v>Necasatorit</v>
          </cell>
          <cell r="G8">
            <v>37456</v>
          </cell>
          <cell r="H8">
            <v>0</v>
          </cell>
          <cell r="I8" t="str">
            <v>Fac.Informatica</v>
          </cell>
          <cell r="J8">
            <v>8000000</v>
          </cell>
          <cell r="K8" t="str">
            <v>BCR</v>
          </cell>
          <cell r="L8">
            <v>2</v>
          </cell>
        </row>
        <row r="9">
          <cell r="A9">
            <v>5102</v>
          </cell>
          <cell r="B9" t="str">
            <v>Vasilescu Cristian</v>
          </cell>
          <cell r="C9">
            <v>28086</v>
          </cell>
          <cell r="D9" t="str">
            <v>M</v>
          </cell>
          <cell r="E9" t="str">
            <v>O/1</v>
          </cell>
          <cell r="F9" t="str">
            <v>Casatorit</v>
          </cell>
          <cell r="G9">
            <v>36229</v>
          </cell>
          <cell r="H9">
            <v>3</v>
          </cell>
          <cell r="I9" t="str">
            <v>Fac.Constructii</v>
          </cell>
          <cell r="J9">
            <v>7500000</v>
          </cell>
          <cell r="K9" t="str">
            <v>BRD</v>
          </cell>
          <cell r="L9">
            <v>2</v>
          </cell>
        </row>
        <row r="10">
          <cell r="A10">
            <v>8222</v>
          </cell>
          <cell r="B10" t="str">
            <v>Asmarandei Gheorghe</v>
          </cell>
          <cell r="C10">
            <v>27954</v>
          </cell>
          <cell r="D10" t="str">
            <v>M</v>
          </cell>
          <cell r="E10" t="str">
            <v>A/2</v>
          </cell>
          <cell r="F10" t="str">
            <v>Casatorit</v>
          </cell>
          <cell r="G10">
            <v>38453</v>
          </cell>
          <cell r="H10">
            <v>3</v>
          </cell>
          <cell r="I10" t="str">
            <v>Fac.Matematica Fizica</v>
          </cell>
          <cell r="J10">
            <v>9000000</v>
          </cell>
          <cell r="K10" t="str">
            <v>BRD</v>
          </cell>
          <cell r="L10">
            <v>3</v>
          </cell>
        </row>
        <row r="11">
          <cell r="A11">
            <v>4132</v>
          </cell>
          <cell r="B11" t="str">
            <v>Geolgau Cristinel</v>
          </cell>
          <cell r="C11">
            <v>26321</v>
          </cell>
          <cell r="D11" t="str">
            <v>M</v>
          </cell>
          <cell r="E11" t="str">
            <v>A/2</v>
          </cell>
          <cell r="F11" t="str">
            <v>Casatorit</v>
          </cell>
          <cell r="G11">
            <v>36712</v>
          </cell>
          <cell r="H11">
            <v>2</v>
          </cell>
          <cell r="I11" t="str">
            <v>Fac.Politehnica</v>
          </cell>
          <cell r="J11">
            <v>7500000</v>
          </cell>
          <cell r="K11" t="str">
            <v>BCR</v>
          </cell>
          <cell r="L11">
            <v>5</v>
          </cell>
        </row>
        <row r="12">
          <cell r="A12">
            <v>3427</v>
          </cell>
          <cell r="B12" t="str">
            <v>Petru  Mihai</v>
          </cell>
          <cell r="C12">
            <v>27091</v>
          </cell>
          <cell r="D12" t="str">
            <v>M</v>
          </cell>
          <cell r="E12" t="str">
            <v>AB/4</v>
          </cell>
          <cell r="F12" t="str">
            <v>Casatorit</v>
          </cell>
          <cell r="G12">
            <v>35928</v>
          </cell>
          <cell r="H12">
            <v>1</v>
          </cell>
          <cell r="I12" t="str">
            <v>Fac.Stiinte economice</v>
          </cell>
          <cell r="J12">
            <v>8000000</v>
          </cell>
          <cell r="K12" t="str">
            <v>Reiffeisen</v>
          </cell>
          <cell r="L12">
            <v>1</v>
          </cell>
        </row>
        <row r="13">
          <cell r="A13">
            <v>2540</v>
          </cell>
          <cell r="B13" t="str">
            <v>Dragan Adrian</v>
          </cell>
          <cell r="C13">
            <v>31384</v>
          </cell>
          <cell r="D13" t="str">
            <v>M</v>
          </cell>
          <cell r="E13" t="str">
            <v>O/1</v>
          </cell>
          <cell r="F13" t="str">
            <v>Necasatorit</v>
          </cell>
          <cell r="G13">
            <v>38485</v>
          </cell>
          <cell r="H13">
            <v>0</v>
          </cell>
          <cell r="I13" t="str">
            <v>Scoala Profesionala</v>
          </cell>
          <cell r="J13">
            <v>9000000</v>
          </cell>
          <cell r="K13" t="str">
            <v>BCR</v>
          </cell>
          <cell r="L13">
            <v>0</v>
          </cell>
        </row>
        <row r="14">
          <cell r="A14">
            <v>6605</v>
          </cell>
          <cell r="B14" t="str">
            <v>Maracineanu Ionel</v>
          </cell>
          <cell r="C14">
            <v>27913</v>
          </cell>
          <cell r="D14" t="str">
            <v>M</v>
          </cell>
          <cell r="E14" t="str">
            <v>B/3</v>
          </cell>
          <cell r="F14" t="str">
            <v>Casatorit</v>
          </cell>
          <cell r="G14">
            <v>35961</v>
          </cell>
          <cell r="H14">
            <v>2</v>
          </cell>
          <cell r="I14" t="str">
            <v>Fac.Limbi Straine</v>
          </cell>
          <cell r="J14">
            <v>7500000</v>
          </cell>
          <cell r="K14" t="str">
            <v>BCR</v>
          </cell>
          <cell r="L14">
            <v>2</v>
          </cell>
        </row>
        <row r="15">
          <cell r="A15">
            <v>1599</v>
          </cell>
          <cell r="B15" t="str">
            <v>Buzescu Carmen</v>
          </cell>
          <cell r="C15">
            <v>29677</v>
          </cell>
          <cell r="D15" t="str">
            <v>F</v>
          </cell>
          <cell r="E15" t="str">
            <v>A/2</v>
          </cell>
          <cell r="F15" t="str">
            <v>Necasatorit</v>
          </cell>
          <cell r="G15">
            <v>38257</v>
          </cell>
          <cell r="H15">
            <v>1</v>
          </cell>
          <cell r="I15" t="str">
            <v>Liceu + BAC</v>
          </cell>
          <cell r="J15">
            <v>9000000</v>
          </cell>
          <cell r="K15" t="str">
            <v>Reiffeisen</v>
          </cell>
          <cell r="L15">
            <v>4</v>
          </cell>
        </row>
        <row r="16">
          <cell r="A16">
            <v>2351</v>
          </cell>
          <cell r="B16" t="str">
            <v>Jicman Mihaela</v>
          </cell>
          <cell r="C16">
            <v>27867</v>
          </cell>
          <cell r="D16" t="str">
            <v>F</v>
          </cell>
          <cell r="E16" t="str">
            <v>A/2</v>
          </cell>
          <cell r="F16" t="str">
            <v>Necasatorit</v>
          </cell>
          <cell r="G16">
            <v>35689</v>
          </cell>
          <cell r="H16">
            <v>0</v>
          </cell>
          <cell r="I16" t="str">
            <v>Scoala Profesionala</v>
          </cell>
          <cell r="J16">
            <v>8000000</v>
          </cell>
          <cell r="K16" t="str">
            <v>BCR</v>
          </cell>
          <cell r="L16">
            <v>0</v>
          </cell>
        </row>
        <row r="17">
          <cell r="A17">
            <v>4337</v>
          </cell>
          <cell r="B17" t="str">
            <v>Cristian Constanta</v>
          </cell>
          <cell r="C17">
            <v>28099</v>
          </cell>
          <cell r="D17" t="str">
            <v>F</v>
          </cell>
          <cell r="E17" t="str">
            <v>A/2</v>
          </cell>
          <cell r="F17" t="str">
            <v>Casatorit</v>
          </cell>
          <cell r="G17">
            <v>36042</v>
          </cell>
          <cell r="H17">
            <v>2</v>
          </cell>
          <cell r="I17" t="str">
            <v>Fac.Politehnica</v>
          </cell>
          <cell r="J17">
            <v>7500000</v>
          </cell>
          <cell r="K17" t="str">
            <v>BCR</v>
          </cell>
          <cell r="L17">
            <v>0</v>
          </cell>
        </row>
        <row r="18">
          <cell r="A18">
            <v>5270</v>
          </cell>
          <cell r="B18" t="str">
            <v>Ion Constantin</v>
          </cell>
          <cell r="C18">
            <v>28094</v>
          </cell>
          <cell r="D18" t="str">
            <v>M</v>
          </cell>
          <cell r="E18" t="str">
            <v>A/2</v>
          </cell>
          <cell r="F18" t="str">
            <v>Casatorit</v>
          </cell>
          <cell r="G18">
            <v>33631</v>
          </cell>
          <cell r="H18">
            <v>4</v>
          </cell>
          <cell r="I18" t="str">
            <v>Fac.Constructii</v>
          </cell>
          <cell r="J18">
            <v>7500000</v>
          </cell>
          <cell r="K18" t="str">
            <v>BRD</v>
          </cell>
          <cell r="L18">
            <v>0</v>
          </cell>
        </row>
        <row r="19">
          <cell r="A19">
            <v>8150</v>
          </cell>
          <cell r="B19" t="str">
            <v xml:space="preserve"> Bucur Ana</v>
          </cell>
          <cell r="C19">
            <v>24152</v>
          </cell>
          <cell r="D19" t="str">
            <v>F</v>
          </cell>
          <cell r="E19" t="str">
            <v>A/2</v>
          </cell>
          <cell r="F19" t="str">
            <v>Casatorit</v>
          </cell>
          <cell r="G19">
            <v>33192</v>
          </cell>
          <cell r="H19">
            <v>1</v>
          </cell>
          <cell r="I19" t="str">
            <v>Fac.Matematica Fizica</v>
          </cell>
          <cell r="J19">
            <v>9000000</v>
          </cell>
          <cell r="K19" t="str">
            <v>BRD</v>
          </cell>
          <cell r="L19">
            <v>3</v>
          </cell>
        </row>
        <row r="20">
          <cell r="A20">
            <v>8205</v>
          </cell>
          <cell r="B20" t="str">
            <v>Chirila Costel</v>
          </cell>
          <cell r="C20">
            <v>25533</v>
          </cell>
          <cell r="D20" t="str">
            <v>M</v>
          </cell>
          <cell r="E20" t="str">
            <v>A/2</v>
          </cell>
          <cell r="F20" t="str">
            <v>Casatorit</v>
          </cell>
          <cell r="G20">
            <v>38202</v>
          </cell>
          <cell r="H20">
            <v>3</v>
          </cell>
          <cell r="I20" t="str">
            <v>Fac.Matematica Fizica</v>
          </cell>
          <cell r="J20">
            <v>8000000</v>
          </cell>
          <cell r="K20" t="str">
            <v>Reiffeisen</v>
          </cell>
          <cell r="L20">
            <v>2</v>
          </cell>
        </row>
        <row r="21">
          <cell r="A21">
            <v>5370</v>
          </cell>
          <cell r="B21" t="str">
            <v>Beldie Nicoleta</v>
          </cell>
          <cell r="C21">
            <v>28638</v>
          </cell>
          <cell r="D21" t="str">
            <v>F</v>
          </cell>
          <cell r="E21" t="str">
            <v>O/1</v>
          </cell>
          <cell r="F21" t="str">
            <v>Casatorit</v>
          </cell>
          <cell r="G21">
            <v>36872</v>
          </cell>
          <cell r="H21">
            <v>3</v>
          </cell>
          <cell r="I21" t="str">
            <v>Fac.Constructii</v>
          </cell>
          <cell r="J21">
            <v>9000000</v>
          </cell>
          <cell r="K21" t="str">
            <v>BRD</v>
          </cell>
          <cell r="L21">
            <v>3</v>
          </cell>
        </row>
        <row r="22">
          <cell r="A22">
            <v>3300</v>
          </cell>
          <cell r="B22" t="str">
            <v>Mirea Valentina</v>
          </cell>
          <cell r="C22">
            <v>26817</v>
          </cell>
          <cell r="D22" t="str">
            <v>F</v>
          </cell>
          <cell r="E22" t="str">
            <v>AB/4</v>
          </cell>
          <cell r="F22" t="str">
            <v>Casatorit</v>
          </cell>
          <cell r="G22">
            <v>36197</v>
          </cell>
          <cell r="H22">
            <v>2</v>
          </cell>
          <cell r="I22" t="str">
            <v>Fac.Stiinte economice</v>
          </cell>
          <cell r="J22">
            <v>7500000</v>
          </cell>
          <cell r="K22" t="str">
            <v>BCR</v>
          </cell>
          <cell r="L22">
            <v>2</v>
          </cell>
        </row>
        <row r="23">
          <cell r="A23">
            <v>3570</v>
          </cell>
          <cell r="B23" t="str">
            <v>Cipariu Jasmine</v>
          </cell>
          <cell r="C23">
            <v>26831</v>
          </cell>
          <cell r="D23" t="str">
            <v>F</v>
          </cell>
          <cell r="E23" t="str">
            <v>O/1</v>
          </cell>
          <cell r="F23" t="str">
            <v>Casatorit</v>
          </cell>
          <cell r="G23">
            <v>35475</v>
          </cell>
          <cell r="H23">
            <v>2</v>
          </cell>
          <cell r="I23" t="str">
            <v>Fac.Stiinte economice</v>
          </cell>
          <cell r="J23">
            <v>8000000</v>
          </cell>
          <cell r="K23" t="str">
            <v>Reiffeisen</v>
          </cell>
          <cell r="L23">
            <v>4</v>
          </cell>
        </row>
        <row r="24">
          <cell r="A24">
            <v>6670</v>
          </cell>
          <cell r="B24" t="str">
            <v>Bandes Viorica</v>
          </cell>
          <cell r="C24">
            <v>22485</v>
          </cell>
          <cell r="D24" t="str">
            <v>F</v>
          </cell>
          <cell r="E24" t="str">
            <v>O/1</v>
          </cell>
          <cell r="F24" t="str">
            <v>Casatorit</v>
          </cell>
          <cell r="G24">
            <v>30434</v>
          </cell>
          <cell r="H24">
            <v>1</v>
          </cell>
          <cell r="I24" t="str">
            <v>Fac.Limbi Straine</v>
          </cell>
          <cell r="J24">
            <v>7500000</v>
          </cell>
          <cell r="K24" t="str">
            <v>BCR</v>
          </cell>
          <cell r="L24">
            <v>5</v>
          </cell>
        </row>
        <row r="25">
          <cell r="A25">
            <v>7430</v>
          </cell>
          <cell r="B25" t="str">
            <v>Aldea  Dumitru</v>
          </cell>
          <cell r="C25">
            <v>23450</v>
          </cell>
          <cell r="D25" t="str">
            <v>M</v>
          </cell>
          <cell r="E25" t="str">
            <v>O/1</v>
          </cell>
          <cell r="F25" t="str">
            <v>Casatorit</v>
          </cell>
          <cell r="G25">
            <v>33318</v>
          </cell>
          <cell r="H25">
            <v>2</v>
          </cell>
          <cell r="I25" t="str">
            <v>Fac.Informatica</v>
          </cell>
          <cell r="J25">
            <v>8000000</v>
          </cell>
          <cell r="K25" t="str">
            <v>Reiffeisen</v>
          </cell>
          <cell r="L25">
            <v>2</v>
          </cell>
        </row>
        <row r="26">
          <cell r="A26">
            <v>8416</v>
          </cell>
          <cell r="B26" t="str">
            <v>Bumbescu Radu</v>
          </cell>
          <cell r="C26">
            <v>29133</v>
          </cell>
          <cell r="D26" t="str">
            <v>M</v>
          </cell>
          <cell r="E26" t="str">
            <v>A/2</v>
          </cell>
          <cell r="F26" t="str">
            <v>Necasatorit</v>
          </cell>
          <cell r="G26">
            <v>38331</v>
          </cell>
          <cell r="H26">
            <v>0</v>
          </cell>
          <cell r="I26" t="str">
            <v>Fac.Matematica Fizica</v>
          </cell>
          <cell r="J26">
            <v>7500000</v>
          </cell>
          <cell r="K26" t="str">
            <v>BRD</v>
          </cell>
          <cell r="L26">
            <v>1</v>
          </cell>
        </row>
        <row r="27">
          <cell r="A27">
            <v>7408</v>
          </cell>
          <cell r="B27" t="str">
            <v>Istvan Laszlo</v>
          </cell>
          <cell r="C27">
            <v>26490</v>
          </cell>
          <cell r="D27" t="str">
            <v>M</v>
          </cell>
          <cell r="E27" t="str">
            <v>B/3</v>
          </cell>
          <cell r="F27" t="str">
            <v>Casatorit</v>
          </cell>
          <cell r="G27">
            <v>36516</v>
          </cell>
          <cell r="H27">
            <v>3</v>
          </cell>
          <cell r="I27" t="str">
            <v>Fac.Informatica</v>
          </cell>
          <cell r="J27">
            <v>8000000</v>
          </cell>
          <cell r="K27" t="str">
            <v>Reiffeisen</v>
          </cell>
          <cell r="L27">
            <v>4</v>
          </cell>
        </row>
        <row r="28">
          <cell r="A28">
            <v>1236</v>
          </cell>
          <cell r="B28" t="str">
            <v>Gavrila Marian</v>
          </cell>
          <cell r="C28">
            <v>29497</v>
          </cell>
          <cell r="D28" t="str">
            <v>M</v>
          </cell>
          <cell r="E28" t="str">
            <v>O/1</v>
          </cell>
          <cell r="F28" t="str">
            <v>Necasatorit</v>
          </cell>
          <cell r="G28">
            <v>37998</v>
          </cell>
          <cell r="H28">
            <v>0</v>
          </cell>
          <cell r="I28" t="str">
            <v>Liceu + BAC</v>
          </cell>
          <cell r="J28">
            <v>7500000</v>
          </cell>
          <cell r="K28" t="str">
            <v>BCR</v>
          </cell>
          <cell r="L28">
            <v>2</v>
          </cell>
        </row>
        <row r="29">
          <cell r="A29">
            <v>1329</v>
          </cell>
          <cell r="B29" t="str">
            <v>Tatomir Angela</v>
          </cell>
          <cell r="C29">
            <v>30877</v>
          </cell>
          <cell r="D29" t="str">
            <v>F</v>
          </cell>
          <cell r="E29" t="str">
            <v>B/3</v>
          </cell>
          <cell r="F29" t="str">
            <v>Necasatorit</v>
          </cell>
          <cell r="G29">
            <v>38637</v>
          </cell>
          <cell r="H29">
            <v>0</v>
          </cell>
          <cell r="I29" t="str">
            <v>Liceu + BAC</v>
          </cell>
          <cell r="J29">
            <v>7500000</v>
          </cell>
          <cell r="K29" t="str">
            <v>BRD</v>
          </cell>
          <cell r="L29">
            <v>4</v>
          </cell>
        </row>
        <row r="30">
          <cell r="A30">
            <v>2416</v>
          </cell>
          <cell r="B30" t="str">
            <v>Bumbescu Radu</v>
          </cell>
          <cell r="C30">
            <v>29133</v>
          </cell>
          <cell r="D30" t="str">
            <v>M</v>
          </cell>
          <cell r="E30" t="str">
            <v>A/2</v>
          </cell>
          <cell r="F30" t="str">
            <v>Casatorit</v>
          </cell>
          <cell r="G30">
            <v>38331</v>
          </cell>
          <cell r="H30">
            <v>0</v>
          </cell>
          <cell r="I30" t="str">
            <v>Scoala Profesionala</v>
          </cell>
          <cell r="J30">
            <v>7500000</v>
          </cell>
          <cell r="K30" t="str">
            <v>BCR</v>
          </cell>
          <cell r="L30">
            <v>2</v>
          </cell>
        </row>
      </sheetData>
      <sheetData sheetId="8"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ela de ipoteze"/>
      <sheetName val="Exemple Tabela de ipoteze"/>
      <sheetName val="Tabela Pivot1"/>
      <sheetName val="Tabela Pivot2"/>
      <sheetName val="Tabela Pivot3"/>
      <sheetName val="Tabela Pivot4"/>
      <sheetName val="Grafic Pivot"/>
      <sheetName val="Previziuni"/>
      <sheetName val="Tabela Pivot5"/>
      <sheetName val="Tabela Pivot6"/>
    </sheetNames>
    <sheetDataSet>
      <sheetData sheetId="0" refreshError="1"/>
      <sheetData sheetId="1">
        <row r="4">
          <cell r="A4" t="str">
            <v>Marca</v>
          </cell>
          <cell r="B4" t="str">
            <v>Nume Prenume</v>
          </cell>
          <cell r="C4" t="str">
            <v>Data naşterii</v>
          </cell>
          <cell r="D4" t="str">
            <v>Filiala</v>
          </cell>
          <cell r="E4" t="str">
            <v>Departament</v>
          </cell>
          <cell r="F4" t="str">
            <v>Funcţia</v>
          </cell>
          <cell r="G4" t="str">
            <v>Data angajării</v>
          </cell>
          <cell r="H4" t="str">
            <v>Salariu încadrare</v>
          </cell>
        </row>
        <row r="5">
          <cell r="A5">
            <v>1000</v>
          </cell>
          <cell r="B5" t="str">
            <v>POPESCU Viorel</v>
          </cell>
          <cell r="C5">
            <v>29952</v>
          </cell>
          <cell r="D5" t="str">
            <v>Cluj</v>
          </cell>
          <cell r="E5" t="str">
            <v>Marketing</v>
          </cell>
          <cell r="F5" t="str">
            <v>economist</v>
          </cell>
          <cell r="G5">
            <v>37984</v>
          </cell>
          <cell r="H5">
            <v>3177</v>
          </cell>
        </row>
        <row r="6">
          <cell r="A6">
            <v>1001</v>
          </cell>
          <cell r="B6" t="str">
            <v>MIHAI Carmen</v>
          </cell>
          <cell r="C6">
            <v>30796</v>
          </cell>
          <cell r="D6" t="str">
            <v>Bucureşti</v>
          </cell>
          <cell r="E6" t="str">
            <v>Resurse umane</v>
          </cell>
          <cell r="F6" t="str">
            <v>jurist</v>
          </cell>
          <cell r="G6">
            <v>40610</v>
          </cell>
          <cell r="H6">
            <v>1950</v>
          </cell>
        </row>
        <row r="7">
          <cell r="A7">
            <v>1002</v>
          </cell>
          <cell r="B7" t="str">
            <v>POPA Florin</v>
          </cell>
          <cell r="C7">
            <v>30832</v>
          </cell>
          <cell r="D7" t="str">
            <v>Bucureşti</v>
          </cell>
          <cell r="E7" t="str">
            <v>Contabilitate</v>
          </cell>
          <cell r="F7" t="str">
            <v>contabil</v>
          </cell>
          <cell r="G7">
            <v>33555</v>
          </cell>
          <cell r="H7">
            <v>1712</v>
          </cell>
        </row>
        <row r="8">
          <cell r="A8">
            <v>1003</v>
          </cell>
          <cell r="B8" t="str">
            <v>ALBU Constanta</v>
          </cell>
          <cell r="C8">
            <v>29664</v>
          </cell>
          <cell r="D8" t="str">
            <v>Cluj</v>
          </cell>
          <cell r="E8" t="str">
            <v>Marketing</v>
          </cell>
          <cell r="F8" t="str">
            <v>economist</v>
          </cell>
          <cell r="G8">
            <v>40599</v>
          </cell>
          <cell r="H8">
            <v>3225</v>
          </cell>
        </row>
        <row r="9">
          <cell r="A9">
            <v>1004</v>
          </cell>
          <cell r="B9" t="str">
            <v>NEDELCU Mihai</v>
          </cell>
          <cell r="C9">
            <v>26321</v>
          </cell>
          <cell r="D9" t="str">
            <v>Bucureşti</v>
          </cell>
          <cell r="E9" t="str">
            <v>IT</v>
          </cell>
          <cell r="F9" t="str">
            <v>analist</v>
          </cell>
          <cell r="G9">
            <v>38385</v>
          </cell>
          <cell r="H9">
            <v>3000</v>
          </cell>
        </row>
        <row r="10">
          <cell r="A10">
            <v>1005</v>
          </cell>
          <cell r="B10" t="str">
            <v>CHIRU Bianca</v>
          </cell>
          <cell r="C10">
            <v>25532</v>
          </cell>
          <cell r="D10" t="str">
            <v>Oradea</v>
          </cell>
          <cell r="E10" t="str">
            <v>IT</v>
          </cell>
          <cell r="F10" t="str">
            <v>analist</v>
          </cell>
          <cell r="G10">
            <v>32163</v>
          </cell>
          <cell r="H10">
            <v>3820</v>
          </cell>
        </row>
        <row r="11">
          <cell r="A11">
            <v>1006</v>
          </cell>
          <cell r="B11" t="str">
            <v>ALBITER Oana</v>
          </cell>
          <cell r="C11">
            <v>31109</v>
          </cell>
          <cell r="D11" t="str">
            <v>Oradea</v>
          </cell>
          <cell r="E11" t="str">
            <v>Marketing</v>
          </cell>
          <cell r="F11" t="str">
            <v>agent vânzări</v>
          </cell>
          <cell r="G11">
            <v>26364</v>
          </cell>
          <cell r="H11">
            <v>1590</v>
          </cell>
        </row>
        <row r="12">
          <cell r="A12">
            <v>1007</v>
          </cell>
          <cell r="B12" t="str">
            <v>VLAD Petru</v>
          </cell>
          <cell r="C12">
            <v>22968</v>
          </cell>
          <cell r="D12" t="str">
            <v>Bucureşti</v>
          </cell>
          <cell r="E12" t="str">
            <v>IT</v>
          </cell>
          <cell r="F12" t="str">
            <v>operator</v>
          </cell>
          <cell r="G12">
            <v>34271</v>
          </cell>
          <cell r="H12">
            <v>2133</v>
          </cell>
        </row>
        <row r="13">
          <cell r="A13">
            <v>1008</v>
          </cell>
          <cell r="B13" t="str">
            <v>CONSTANTIN Dan</v>
          </cell>
          <cell r="C13">
            <v>26317</v>
          </cell>
          <cell r="D13" t="str">
            <v>Cluj</v>
          </cell>
          <cell r="E13" t="str">
            <v>Marketing</v>
          </cell>
          <cell r="F13" t="str">
            <v>economist</v>
          </cell>
          <cell r="G13">
            <v>40375</v>
          </cell>
          <cell r="H13">
            <v>2900</v>
          </cell>
        </row>
        <row r="14">
          <cell r="A14">
            <v>1009</v>
          </cell>
          <cell r="B14" t="str">
            <v>MONDREA Laura</v>
          </cell>
          <cell r="C14">
            <v>30257</v>
          </cell>
          <cell r="D14" t="str">
            <v>Bucureşti</v>
          </cell>
          <cell r="E14" t="str">
            <v>Contabilitate</v>
          </cell>
          <cell r="F14" t="str">
            <v>contabil</v>
          </cell>
          <cell r="G14">
            <v>32175</v>
          </cell>
          <cell r="H14">
            <v>1989</v>
          </cell>
        </row>
        <row r="15">
          <cell r="A15">
            <v>1010</v>
          </cell>
          <cell r="B15" t="str">
            <v>SAVU Cătălin</v>
          </cell>
          <cell r="C15">
            <v>24797</v>
          </cell>
          <cell r="D15" t="str">
            <v>Bucureşti</v>
          </cell>
          <cell r="E15" t="str">
            <v>IT</v>
          </cell>
          <cell r="F15" t="str">
            <v>operator</v>
          </cell>
          <cell r="G15">
            <v>37518</v>
          </cell>
          <cell r="H15">
            <v>2031</v>
          </cell>
        </row>
        <row r="16">
          <cell r="A16">
            <v>1011</v>
          </cell>
          <cell r="B16" t="str">
            <v>PANAIT Cornel</v>
          </cell>
          <cell r="C16">
            <v>22963</v>
          </cell>
          <cell r="D16" t="str">
            <v>Bucureşti</v>
          </cell>
          <cell r="E16" t="str">
            <v>IT</v>
          </cell>
          <cell r="F16" t="str">
            <v>programator</v>
          </cell>
          <cell r="G16">
            <v>34312</v>
          </cell>
          <cell r="H16">
            <v>3500</v>
          </cell>
        </row>
        <row r="17">
          <cell r="A17">
            <v>1012</v>
          </cell>
          <cell r="B17" t="str">
            <v>COMAN Aura</v>
          </cell>
          <cell r="C17">
            <v>30459</v>
          </cell>
          <cell r="D17" t="str">
            <v>Bucureşti</v>
          </cell>
          <cell r="E17" t="str">
            <v>IT</v>
          </cell>
          <cell r="F17" t="str">
            <v>programator</v>
          </cell>
          <cell r="G17">
            <v>38392</v>
          </cell>
          <cell r="H17">
            <v>3270</v>
          </cell>
        </row>
        <row r="18">
          <cell r="A18">
            <v>1013</v>
          </cell>
          <cell r="B18" t="str">
            <v>BLĂGESCU Ada</v>
          </cell>
          <cell r="C18">
            <v>26900</v>
          </cell>
          <cell r="D18" t="str">
            <v>Oradea</v>
          </cell>
          <cell r="E18" t="str">
            <v>Contabilitate</v>
          </cell>
          <cell r="F18" t="str">
            <v>economist</v>
          </cell>
          <cell r="G18">
            <v>33984</v>
          </cell>
          <cell r="H18">
            <v>1355</v>
          </cell>
        </row>
        <row r="19">
          <cell r="A19">
            <v>1014</v>
          </cell>
          <cell r="B19" t="str">
            <v>MIHAI Dinu</v>
          </cell>
          <cell r="C19">
            <v>22975</v>
          </cell>
          <cell r="D19" t="str">
            <v>Cluj</v>
          </cell>
          <cell r="E19" t="str">
            <v>Resurse umane</v>
          </cell>
          <cell r="F19" t="str">
            <v>jurist</v>
          </cell>
          <cell r="G19">
            <v>40270</v>
          </cell>
          <cell r="H19">
            <v>2900</v>
          </cell>
        </row>
        <row r="20">
          <cell r="A20">
            <v>1015</v>
          </cell>
          <cell r="B20" t="str">
            <v>DEDU Natalia</v>
          </cell>
          <cell r="C20">
            <v>30687</v>
          </cell>
          <cell r="D20" t="str">
            <v>Bucureşti</v>
          </cell>
          <cell r="E20" t="str">
            <v>Contabilitate</v>
          </cell>
          <cell r="F20" t="str">
            <v>economist</v>
          </cell>
          <cell r="G20">
            <v>31677</v>
          </cell>
          <cell r="H20">
            <v>1558</v>
          </cell>
        </row>
        <row r="21">
          <cell r="A21">
            <v>1016</v>
          </cell>
          <cell r="B21" t="str">
            <v>GANEA Pavel</v>
          </cell>
          <cell r="C21">
            <v>25554</v>
          </cell>
          <cell r="D21" t="str">
            <v>Bucureşti</v>
          </cell>
          <cell r="E21" t="str">
            <v>Marketing</v>
          </cell>
          <cell r="F21" t="str">
            <v>agent vânzări</v>
          </cell>
          <cell r="G21">
            <v>34289</v>
          </cell>
          <cell r="H21">
            <v>1743</v>
          </cell>
        </row>
        <row r="22">
          <cell r="A22">
            <v>1017</v>
          </cell>
          <cell r="B22" t="str">
            <v>SORESCU Liana</v>
          </cell>
          <cell r="C22">
            <v>30739</v>
          </cell>
          <cell r="D22" t="str">
            <v>Oradea</v>
          </cell>
          <cell r="E22" t="str">
            <v>Marketing</v>
          </cell>
          <cell r="F22" t="str">
            <v>agent vânzări</v>
          </cell>
          <cell r="G22">
            <v>34780</v>
          </cell>
          <cell r="H22">
            <v>2000</v>
          </cell>
        </row>
        <row r="23">
          <cell r="A23">
            <v>1018</v>
          </cell>
          <cell r="B23" t="str">
            <v>PETRE Cristina</v>
          </cell>
          <cell r="C23">
            <v>29107</v>
          </cell>
          <cell r="D23" t="str">
            <v>Cluj</v>
          </cell>
          <cell r="E23" t="str">
            <v>IT</v>
          </cell>
          <cell r="F23" t="str">
            <v>programator</v>
          </cell>
          <cell r="G23">
            <v>36134</v>
          </cell>
          <cell r="H23">
            <v>3240</v>
          </cell>
        </row>
        <row r="24">
          <cell r="A24">
            <v>1019</v>
          </cell>
          <cell r="B24" t="str">
            <v>MANESCU Andreea</v>
          </cell>
          <cell r="C24">
            <v>22980</v>
          </cell>
          <cell r="D24" t="str">
            <v>Bucureşti</v>
          </cell>
          <cell r="E24" t="str">
            <v>Contabilitate</v>
          </cell>
          <cell r="F24" t="str">
            <v>economist</v>
          </cell>
          <cell r="G24">
            <v>40190</v>
          </cell>
          <cell r="H24">
            <v>3411</v>
          </cell>
        </row>
        <row r="25">
          <cell r="A25">
            <v>1020</v>
          </cell>
          <cell r="B25" t="str">
            <v>VISAN Alexandra</v>
          </cell>
          <cell r="C25">
            <v>25993</v>
          </cell>
          <cell r="D25" t="str">
            <v>Oradea</v>
          </cell>
          <cell r="E25" t="str">
            <v>IT</v>
          </cell>
          <cell r="F25" t="str">
            <v>operator</v>
          </cell>
          <cell r="G25">
            <v>39475</v>
          </cell>
          <cell r="H25">
            <v>2880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3A"/>
      <sheetName val="3B"/>
      <sheetName val="3C"/>
      <sheetName val="3D"/>
      <sheetName val="3E"/>
      <sheetName val="3F"/>
      <sheetName val="6D"/>
    </sheetNames>
    <sheetDataSet>
      <sheetData sheetId="0"/>
      <sheetData sheetId="1" refreshError="1"/>
      <sheetData sheetId="2"/>
      <sheetData sheetId="3" refreshError="1"/>
      <sheetData sheetId="4" refreshError="1"/>
      <sheetData sheetId="5" refreshError="1"/>
      <sheetData sheetId="6"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recapitulare"/>
      <sheetName val="Filtre - Interogari"/>
      <sheetName val="Validari"/>
    </sheetNames>
    <sheetDataSet>
      <sheetData sheetId="0"/>
      <sheetData sheetId="1" refreshError="1"/>
      <sheetData sheetId="2"/>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LOOKUP"/>
      <sheetName val="HLOOKUP"/>
      <sheetName val="LOOKUP"/>
      <sheetName val="INDEX,MATCH"/>
      <sheetName val="Choose"/>
      <sheetName val="Column"/>
      <sheetName val="Row"/>
      <sheetName val="Address"/>
      <sheetName val="Match si Index"/>
      <sheetName val="Vlookup 1"/>
      <sheetName val="Vlookup 2"/>
      <sheetName val="Vlookup 3"/>
      <sheetName val="Hlookup 1"/>
      <sheetName val="Hlookup 2"/>
      <sheetName val="Hlookup 3"/>
      <sheetName val="Hlookup 4"/>
      <sheetName val="Recap V H I"/>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ow r="3">
          <cell r="B3" t="str">
            <v>Cod Client</v>
          </cell>
        </row>
      </sheetData>
      <sheetData sheetId="9">
        <row r="5">
          <cell r="B5" t="str">
            <v>Marca</v>
          </cell>
        </row>
      </sheetData>
      <sheetData sheetId="10">
        <row r="7">
          <cell r="B7" t="str">
            <v>Data cotaţiei BNR</v>
          </cell>
        </row>
      </sheetData>
      <sheetData sheetId="11">
        <row r="2">
          <cell r="E2" t="str">
            <v>Identificator produs</v>
          </cell>
        </row>
      </sheetData>
      <sheetData sheetId="12">
        <row r="4">
          <cell r="B4">
            <v>100</v>
          </cell>
        </row>
      </sheetData>
      <sheetData sheetId="13">
        <row r="2">
          <cell r="B2">
            <v>1995</v>
          </cell>
        </row>
      </sheetData>
      <sheetData sheetId="14">
        <row r="3">
          <cell r="A3" t="str">
            <v>Clienti    →  Produse ¯</v>
          </cell>
        </row>
      </sheetData>
      <sheetData sheetId="15" refreshError="1"/>
      <sheetData sheetId="16">
        <row r="12">
          <cell r="A12" t="str">
            <v>Cantitate transport</v>
          </cell>
          <cell r="B12" t="str">
            <v>Braşov</v>
          </cell>
          <cell r="C12" t="str">
            <v>Bucureşti</v>
          </cell>
          <cell r="D12" t="str">
            <v>Ploieşti</v>
          </cell>
          <cell r="E12" t="str">
            <v>Predeal</v>
          </cell>
          <cell r="F12" t="str">
            <v>Sinaia</v>
          </cell>
        </row>
        <row r="13">
          <cell r="B13">
            <v>20</v>
          </cell>
          <cell r="C13">
            <v>13.75</v>
          </cell>
          <cell r="D13">
            <v>13.5</v>
          </cell>
          <cell r="E13">
            <v>15</v>
          </cell>
          <cell r="F13">
            <v>12.5</v>
          </cell>
        </row>
        <row r="14">
          <cell r="B14">
            <v>22.5</v>
          </cell>
          <cell r="C14">
            <v>17.5</v>
          </cell>
          <cell r="D14">
            <v>15</v>
          </cell>
          <cell r="E14">
            <v>30</v>
          </cell>
          <cell r="F14">
            <v>25</v>
          </cell>
        </row>
        <row r="15">
          <cell r="B15">
            <v>25</v>
          </cell>
          <cell r="C15">
            <v>12.5</v>
          </cell>
          <cell r="D15">
            <v>22.5</v>
          </cell>
          <cell r="E15">
            <v>38.75</v>
          </cell>
          <cell r="F15">
            <v>37.5</v>
          </cell>
        </row>
        <row r="16">
          <cell r="B16">
            <v>27.5</v>
          </cell>
          <cell r="C16">
            <v>15</v>
          </cell>
          <cell r="D16">
            <v>30</v>
          </cell>
          <cell r="E16">
            <v>52.5</v>
          </cell>
          <cell r="F16">
            <v>50</v>
          </cell>
        </row>
        <row r="17">
          <cell r="B17">
            <v>30</v>
          </cell>
          <cell r="C17">
            <v>18.75</v>
          </cell>
          <cell r="D17">
            <v>37.5</v>
          </cell>
          <cell r="E17">
            <v>65</v>
          </cell>
          <cell r="F17">
            <v>62.5</v>
          </cell>
        </row>
        <row r="18">
          <cell r="B18">
            <v>32.5</v>
          </cell>
          <cell r="C18">
            <v>22.5</v>
          </cell>
          <cell r="D18">
            <v>45</v>
          </cell>
          <cell r="E18">
            <v>77.5</v>
          </cell>
          <cell r="F18">
            <v>75</v>
          </cell>
        </row>
        <row r="19">
          <cell r="B19">
            <v>35</v>
          </cell>
          <cell r="C19">
            <v>26.25</v>
          </cell>
          <cell r="D19">
            <v>52.5</v>
          </cell>
          <cell r="E19">
            <v>90</v>
          </cell>
          <cell r="F19">
            <v>87.5</v>
          </cell>
        </row>
        <row r="20">
          <cell r="B20">
            <v>37.5</v>
          </cell>
          <cell r="C20">
            <v>30</v>
          </cell>
          <cell r="D20">
            <v>60</v>
          </cell>
          <cell r="E20">
            <v>102.5</v>
          </cell>
          <cell r="F20">
            <v>100</v>
          </cell>
        </row>
        <row r="21">
          <cell r="B21">
            <v>40</v>
          </cell>
          <cell r="C21">
            <v>33.75</v>
          </cell>
          <cell r="D21">
            <v>67.5</v>
          </cell>
          <cell r="E21">
            <v>115</v>
          </cell>
          <cell r="F21">
            <v>112.5</v>
          </cell>
        </row>
        <row r="22">
          <cell r="B22">
            <v>42.5</v>
          </cell>
          <cell r="C22">
            <v>37.5</v>
          </cell>
          <cell r="D22">
            <v>75</v>
          </cell>
          <cell r="E22">
            <v>127.5</v>
          </cell>
          <cell r="F22">
            <v>125</v>
          </cell>
        </row>
        <row r="23">
          <cell r="B23">
            <v>45</v>
          </cell>
          <cell r="C23">
            <v>41.25</v>
          </cell>
          <cell r="D23">
            <v>82.5</v>
          </cell>
          <cell r="E23">
            <v>140</v>
          </cell>
          <cell r="F23">
            <v>137.5</v>
          </cell>
        </row>
        <row r="24">
          <cell r="B24">
            <v>47.5</v>
          </cell>
          <cell r="C24">
            <v>45</v>
          </cell>
          <cell r="D24">
            <v>90</v>
          </cell>
          <cell r="E24">
            <v>152.5</v>
          </cell>
          <cell r="F24">
            <v>150</v>
          </cell>
        </row>
        <row r="25">
          <cell r="B25">
            <v>50</v>
          </cell>
          <cell r="C25">
            <v>48.75</v>
          </cell>
          <cell r="D25">
            <v>97.5</v>
          </cell>
          <cell r="E25">
            <v>165</v>
          </cell>
          <cell r="F25">
            <v>162.5</v>
          </cell>
        </row>
        <row r="26">
          <cell r="B26">
            <v>52.5</v>
          </cell>
          <cell r="C26">
            <v>52.5</v>
          </cell>
          <cell r="D26">
            <v>105</v>
          </cell>
          <cell r="E26">
            <v>177.5</v>
          </cell>
          <cell r="F26">
            <v>175</v>
          </cell>
        </row>
        <row r="27">
          <cell r="B27">
            <v>55</v>
          </cell>
          <cell r="C27">
            <v>56.25</v>
          </cell>
          <cell r="D27">
            <v>112.5</v>
          </cell>
          <cell r="E27">
            <v>190</v>
          </cell>
          <cell r="F27">
            <v>187.5</v>
          </cell>
        </row>
        <row r="28">
          <cell r="B28">
            <v>57.5</v>
          </cell>
          <cell r="C28">
            <v>60</v>
          </cell>
          <cell r="D28">
            <v>120</v>
          </cell>
          <cell r="E28">
            <v>202.5</v>
          </cell>
          <cell r="F28">
            <v>200</v>
          </cell>
        </row>
        <row r="29">
          <cell r="B29">
            <v>60</v>
          </cell>
          <cell r="C29">
            <v>63.75</v>
          </cell>
          <cell r="D29">
            <v>127.5</v>
          </cell>
          <cell r="E29">
            <v>215</v>
          </cell>
          <cell r="F29">
            <v>212.5</v>
          </cell>
        </row>
        <row r="30">
          <cell r="B30">
            <v>62.5</v>
          </cell>
          <cell r="C30">
            <v>67.5</v>
          </cell>
          <cell r="D30">
            <v>135</v>
          </cell>
          <cell r="E30">
            <v>227.5</v>
          </cell>
          <cell r="F30">
            <v>225</v>
          </cell>
        </row>
        <row r="31">
          <cell r="B31">
            <v>65</v>
          </cell>
          <cell r="C31">
            <v>71.25</v>
          </cell>
          <cell r="D31">
            <v>142.5</v>
          </cell>
          <cell r="E31">
            <v>240</v>
          </cell>
          <cell r="F31">
            <v>237.5</v>
          </cell>
        </row>
        <row r="32">
          <cell r="B32">
            <v>67.5</v>
          </cell>
          <cell r="C32">
            <v>75</v>
          </cell>
          <cell r="D32">
            <v>150</v>
          </cell>
          <cell r="E32">
            <v>252.5</v>
          </cell>
          <cell r="F32">
            <v>250</v>
          </cell>
        </row>
        <row r="33">
          <cell r="B33">
            <v>70</v>
          </cell>
          <cell r="C33">
            <v>78.75</v>
          </cell>
          <cell r="D33">
            <v>157.5</v>
          </cell>
          <cell r="E33">
            <v>265</v>
          </cell>
          <cell r="F33">
            <v>262.5</v>
          </cell>
        </row>
      </sheetData>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Test"/>
      <sheetName val="Panou de control"/>
      <sheetName val="Vanzari ianuarie 2020"/>
      <sheetName val="Vanzari februarie  2020"/>
      <sheetName val="Vanzari martie  2020"/>
      <sheetName val="Referinte 3D-Vanzari Trim1 2020"/>
      <sheetName val="Adrese relative si absolute"/>
      <sheetName val="Blocarea titlurilor"/>
      <sheetName val="Formatare personalizata"/>
      <sheetName val="Fc matematice"/>
      <sheetName val="Fc statistice"/>
      <sheetName val="Fc logice"/>
      <sheetName val="Nomenclator produse"/>
      <sheetName val="Fc consultare"/>
      <sheetName val="Fc data calend"/>
      <sheetName val="Exemple Fc data calend"/>
      <sheetName val="Formatare cond"/>
      <sheetName val="fundal rosu, val &gt; 50000"/>
      <sheetName val="formatare domeniu"/>
      <sheetName val="duplicate sau din anumite per"/>
      <sheetName val="primele n valori si val &gt; media"/>
      <sheetName val="bare si scale de culori"/>
      <sheetName val="icon sets"/>
      <sheetName val="val min si max"/>
      <sheetName val="Ex1"/>
      <sheetName val="Ex2"/>
      <sheetName val="Ex3"/>
      <sheetName val="Recapitulare Form si Functii"/>
      <sheetName val="Fc text"/>
      <sheetName val="Exemple Fc text"/>
    </sheetNames>
    <sheetDataSet>
      <sheetData sheetId="0"/>
      <sheetData sheetId="1"/>
      <sheetData sheetId="2"/>
      <sheetData sheetId="3"/>
      <sheetData sheetId="4"/>
      <sheetData sheetId="5"/>
      <sheetData sheetId="6">
        <row r="9">
          <cell r="H9">
            <v>488.3178061449812</v>
          </cell>
        </row>
        <row r="10">
          <cell r="H10">
            <v>71.922777649260794</v>
          </cell>
        </row>
        <row r="11">
          <cell r="H11">
            <v>3.1545077916342454</v>
          </cell>
        </row>
        <row r="12">
          <cell r="H12">
            <v>125.8648608862064</v>
          </cell>
        </row>
        <row r="13">
          <cell r="H13">
            <v>27.444217787217937</v>
          </cell>
        </row>
        <row r="14">
          <cell r="H14">
            <v>17.034342074824927</v>
          </cell>
        </row>
        <row r="15">
          <cell r="H15">
            <v>582.00668755651827</v>
          </cell>
        </row>
        <row r="16">
          <cell r="H16">
            <v>23.658808437256841</v>
          </cell>
        </row>
        <row r="17">
          <cell r="H17">
            <v>66.244663624319159</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nou de control"/>
      <sheetName val="Vanzari ianuarie 2021"/>
      <sheetName val="Vanzari februarie  2021"/>
      <sheetName val="Vanzari martie  2021"/>
      <sheetName val="Referinte 3D-Vanzari Trim1 2021"/>
      <sheetName val="test"/>
      <sheetName val="Adrese absolute si relative"/>
      <sheetName val="Blocarea titlurilor"/>
      <sheetName val="Formatare personalizata"/>
      <sheetName val="Fc matematice"/>
      <sheetName val="Fc statistice"/>
      <sheetName val="Fc data calend"/>
      <sheetName val="Exemple Fc data calend"/>
      <sheetName val="Fc logice"/>
      <sheetName val="Formatare cond"/>
      <sheetName val="fundal rosu, val &gt; 50000"/>
      <sheetName val="formatare domeniu"/>
      <sheetName val="duplicate sau din anumite per"/>
      <sheetName val="primele n valori si val &gt; media"/>
      <sheetName val="bare si scale de culori"/>
      <sheetName val="icon sets"/>
      <sheetName val="val min si max"/>
      <sheetName val="Ex1"/>
      <sheetName val="Ex2"/>
      <sheetName val="Ex3"/>
      <sheetName val="Recapitulare Form si Functii"/>
    </sheetNames>
    <sheetDataSet>
      <sheetData sheetId="0" refreshError="1"/>
      <sheetData sheetId="1" refreshError="1"/>
      <sheetData sheetId="2" refreshError="1"/>
      <sheetData sheetId="3" refreshError="1"/>
      <sheetData sheetId="4" refreshError="1"/>
      <sheetData sheetId="5" refreshError="1"/>
      <sheetData sheetId="6">
        <row r="9">
          <cell r="H9">
            <v>476.39564227241948</v>
          </cell>
        </row>
        <row r="10">
          <cell r="H10">
            <v>70.166800024619931</v>
          </cell>
        </row>
        <row r="11">
          <cell r="H11">
            <v>3.0774912291499965</v>
          </cell>
        </row>
        <row r="12">
          <cell r="H12">
            <v>122.79190004308487</v>
          </cell>
        </row>
        <row r="13">
          <cell r="H13">
            <v>26.774173693604972</v>
          </cell>
        </row>
        <row r="14">
          <cell r="H14">
            <v>16.618452637409984</v>
          </cell>
        </row>
        <row r="15">
          <cell r="H15">
            <v>567.79713177817439</v>
          </cell>
        </row>
        <row r="16">
          <cell r="H16">
            <v>23.081184218624976</v>
          </cell>
        </row>
        <row r="17">
          <cell r="H17">
            <v>64.627315812149931</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sheetName val="2"/>
      <sheetName val="3"/>
      <sheetName val="4"/>
      <sheetName val="5"/>
      <sheetName val="6"/>
      <sheetName val="7"/>
      <sheetName val="8"/>
      <sheetName val="9"/>
      <sheetName val="10"/>
      <sheetName val="11"/>
      <sheetName val="1E Functii text"/>
    </sheetNames>
    <sheetDataSet>
      <sheetData sheetId="0"/>
      <sheetData sheetId="1"/>
      <sheetData sheetId="2"/>
      <sheetData sheetId="3"/>
      <sheetData sheetId="4"/>
      <sheetData sheetId="5"/>
      <sheetData sheetId="6"/>
      <sheetData sheetId="7"/>
      <sheetData sheetId="8"/>
      <sheetData sheetId="9"/>
      <sheetData sheetId="10"/>
      <sheetData sheetId="1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ela pivot1"/>
      <sheetName val="Tabela pivot2"/>
      <sheetName val="Tabela pivot 3"/>
      <sheetName val="Tabela pivot 4"/>
      <sheetName val="Tabela pivot 5"/>
      <sheetName val="Grafic 6"/>
      <sheetName val="Tabela pivot 6"/>
      <sheetName val="Proiect"/>
      <sheetName val="#REF"/>
    </sheetNames>
    <sheetDataSet>
      <sheetData sheetId="0"/>
      <sheetData sheetId="1"/>
      <sheetData sheetId="2"/>
      <sheetData sheetId="3"/>
      <sheetData sheetId="4"/>
      <sheetData sheetId="5" refreshError="1"/>
      <sheetData sheetId="6"/>
      <sheetData sheetId="7">
        <row r="2">
          <cell r="A2" t="str">
            <v>Nr.   marcã</v>
          </cell>
          <cell r="B2" t="str">
            <v>Nume  Prenume</v>
          </cell>
          <cell r="C2" t="str">
            <v>Data nasterii</v>
          </cell>
          <cell r="D2" t="str">
            <v>Sex</v>
          </cell>
          <cell r="E2" t="str">
            <v>Grupa sanguina</v>
          </cell>
          <cell r="F2" t="str">
            <v>Stare civila</v>
          </cell>
          <cell r="G2" t="str">
            <v>Data Angajarii</v>
          </cell>
          <cell r="H2" t="str">
            <v>Copii</v>
          </cell>
          <cell r="I2" t="str">
            <v>Pregatire</v>
          </cell>
          <cell r="J2" t="str">
            <v>Salariu Incadrare</v>
          </cell>
          <cell r="K2" t="str">
            <v>Card  (Banca)</v>
          </cell>
          <cell r="L2" t="str">
            <v>Concediu restant 2005</v>
          </cell>
          <cell r="M2" t="str">
            <v>Departament</v>
          </cell>
          <cell r="N2" t="str">
            <v>Vechime</v>
          </cell>
          <cell r="O2" t="str">
            <v>Spor de vechime</v>
          </cell>
          <cell r="P2" t="str">
            <v>Spor Concediu Restant</v>
          </cell>
          <cell r="Q2" t="str">
            <v>Salariu Brut</v>
          </cell>
          <cell r="R2" t="str">
            <v>Salariu net</v>
          </cell>
          <cell r="S2" t="str">
            <v>Marca noua</v>
          </cell>
        </row>
        <row r="3">
          <cell r="A3">
            <v>1311</v>
          </cell>
          <cell r="B3" t="str">
            <v>Asmarandei Ioana</v>
          </cell>
          <cell r="C3">
            <v>30805</v>
          </cell>
          <cell r="D3" t="str">
            <v>F</v>
          </cell>
          <cell r="E3" t="str">
            <v>AB/4</v>
          </cell>
          <cell r="F3" t="str">
            <v>Necasatorit</v>
          </cell>
          <cell r="G3">
            <v>38608</v>
          </cell>
          <cell r="H3">
            <v>0</v>
          </cell>
          <cell r="I3" t="str">
            <v>Liceu + BAC</v>
          </cell>
          <cell r="J3">
            <v>8000000</v>
          </cell>
          <cell r="K3" t="str">
            <v>BRD</v>
          </cell>
          <cell r="L3">
            <v>3</v>
          </cell>
          <cell r="M3" t="str">
            <v>Logistica</v>
          </cell>
          <cell r="N3">
            <v>0</v>
          </cell>
          <cell r="O3">
            <v>240000</v>
          </cell>
          <cell r="P3">
            <v>0.09</v>
          </cell>
          <cell r="Q3">
            <v>8960000</v>
          </cell>
          <cell r="R3">
            <v>7530000</v>
          </cell>
          <cell r="S3" t="str">
            <v>Log / 311</v>
          </cell>
        </row>
        <row r="4">
          <cell r="A4">
            <v>2156</v>
          </cell>
          <cell r="B4" t="str">
            <v>Constantin Valentin</v>
          </cell>
          <cell r="C4">
            <v>30310</v>
          </cell>
          <cell r="D4" t="str">
            <v>M</v>
          </cell>
          <cell r="E4" t="str">
            <v>B/3</v>
          </cell>
          <cell r="F4" t="str">
            <v>Necasatorit</v>
          </cell>
          <cell r="G4">
            <v>38698</v>
          </cell>
          <cell r="H4">
            <v>0</v>
          </cell>
          <cell r="I4" t="str">
            <v>Scoala Profesionala</v>
          </cell>
          <cell r="J4">
            <v>7500000</v>
          </cell>
          <cell r="K4" t="str">
            <v>Reiffeisen</v>
          </cell>
          <cell r="L4">
            <v>4</v>
          </cell>
          <cell r="M4" t="str">
            <v>Productie</v>
          </cell>
          <cell r="N4">
            <v>0</v>
          </cell>
          <cell r="O4">
            <v>225000</v>
          </cell>
          <cell r="P4">
            <v>0.08</v>
          </cell>
          <cell r="Q4">
            <v>8325000</v>
          </cell>
          <cell r="R4">
            <v>6990000</v>
          </cell>
          <cell r="S4" t="str">
            <v>Pro / 156</v>
          </cell>
        </row>
        <row r="5">
          <cell r="A5">
            <v>1392</v>
          </cell>
          <cell r="B5" t="str">
            <v>Simionescu Claudia</v>
          </cell>
          <cell r="C5">
            <v>30629</v>
          </cell>
          <cell r="D5" t="str">
            <v>F</v>
          </cell>
          <cell r="E5" t="str">
            <v>AB/4</v>
          </cell>
          <cell r="F5" t="str">
            <v>Necasatorit</v>
          </cell>
          <cell r="G5">
            <v>38539</v>
          </cell>
          <cell r="H5">
            <v>0</v>
          </cell>
          <cell r="I5" t="str">
            <v>Liceu + BAC</v>
          </cell>
          <cell r="J5">
            <v>7500000</v>
          </cell>
          <cell r="K5" t="str">
            <v>Reiffeisen</v>
          </cell>
          <cell r="L5">
            <v>0</v>
          </cell>
          <cell r="M5" t="str">
            <v>Resurse umane</v>
          </cell>
          <cell r="N5">
            <v>0</v>
          </cell>
          <cell r="O5">
            <v>225000</v>
          </cell>
          <cell r="P5">
            <v>0</v>
          </cell>
          <cell r="Q5">
            <v>7725000</v>
          </cell>
          <cell r="R5">
            <v>6490000</v>
          </cell>
          <cell r="S5" t="str">
            <v>Res / 392</v>
          </cell>
        </row>
        <row r="6">
          <cell r="A6">
            <v>4411</v>
          </cell>
          <cell r="B6" t="str">
            <v>Micu Florentin</v>
          </cell>
          <cell r="C6">
            <v>24149</v>
          </cell>
          <cell r="D6" t="str">
            <v>M</v>
          </cell>
          <cell r="E6" t="str">
            <v>O/1</v>
          </cell>
          <cell r="F6" t="str">
            <v>Casatorit</v>
          </cell>
          <cell r="G6">
            <v>31462</v>
          </cell>
          <cell r="H6">
            <v>4</v>
          </cell>
          <cell r="I6" t="str">
            <v>Fac.Politehnica</v>
          </cell>
          <cell r="J6">
            <v>7500000</v>
          </cell>
          <cell r="K6" t="str">
            <v>BRD</v>
          </cell>
          <cell r="L6">
            <v>1</v>
          </cell>
          <cell r="M6" t="str">
            <v>Resurse umane</v>
          </cell>
          <cell r="N6">
            <v>20</v>
          </cell>
          <cell r="O6">
            <v>1125000</v>
          </cell>
          <cell r="P6">
            <v>0.02</v>
          </cell>
          <cell r="Q6">
            <v>8775000</v>
          </cell>
          <cell r="R6">
            <v>7370000</v>
          </cell>
          <cell r="S6" t="str">
            <v>Res / 411</v>
          </cell>
        </row>
        <row r="7">
          <cell r="A7">
            <v>3345</v>
          </cell>
          <cell r="B7" t="str">
            <v>Durbalau Costel</v>
          </cell>
          <cell r="C7">
            <v>27459</v>
          </cell>
          <cell r="D7" t="str">
            <v>M</v>
          </cell>
          <cell r="E7" t="str">
            <v>O/1</v>
          </cell>
          <cell r="F7" t="str">
            <v>Casatorit</v>
          </cell>
          <cell r="G7">
            <v>36831</v>
          </cell>
          <cell r="H7">
            <v>1</v>
          </cell>
          <cell r="I7" t="str">
            <v>Fac.Stiinte economice</v>
          </cell>
          <cell r="J7">
            <v>7500000</v>
          </cell>
          <cell r="K7" t="str">
            <v>BCR</v>
          </cell>
          <cell r="L7">
            <v>5</v>
          </cell>
          <cell r="M7" t="str">
            <v>Productie</v>
          </cell>
          <cell r="N7">
            <v>5</v>
          </cell>
          <cell r="O7">
            <v>225000</v>
          </cell>
          <cell r="P7">
            <v>0.1</v>
          </cell>
          <cell r="Q7">
            <v>8475000</v>
          </cell>
          <cell r="R7">
            <v>7120000</v>
          </cell>
          <cell r="S7" t="str">
            <v>Pro / 345</v>
          </cell>
        </row>
        <row r="8">
          <cell r="A8">
            <v>7259</v>
          </cell>
          <cell r="B8" t="str">
            <v>Palheghi Nicusor</v>
          </cell>
          <cell r="C8">
            <v>29096</v>
          </cell>
          <cell r="D8" t="str">
            <v>M</v>
          </cell>
          <cell r="E8" t="str">
            <v>B/3</v>
          </cell>
          <cell r="F8" t="str">
            <v>Necasatorit</v>
          </cell>
          <cell r="G8">
            <v>37456</v>
          </cell>
          <cell r="H8">
            <v>0</v>
          </cell>
          <cell r="I8" t="str">
            <v>Fac.Informatica</v>
          </cell>
          <cell r="J8">
            <v>8000000</v>
          </cell>
          <cell r="K8" t="str">
            <v>BCR</v>
          </cell>
          <cell r="L8">
            <v>2</v>
          </cell>
          <cell r="M8" t="str">
            <v>Management</v>
          </cell>
          <cell r="N8">
            <v>3</v>
          </cell>
          <cell r="O8">
            <v>240000</v>
          </cell>
          <cell r="P8">
            <v>0.06</v>
          </cell>
          <cell r="Q8">
            <v>8720000</v>
          </cell>
          <cell r="R8">
            <v>7320000</v>
          </cell>
          <cell r="S8" t="str">
            <v>Man / 259</v>
          </cell>
        </row>
        <row r="9">
          <cell r="A9">
            <v>5102</v>
          </cell>
          <cell r="B9" t="str">
            <v>Vasilescu Cristian</v>
          </cell>
          <cell r="C9">
            <v>28086</v>
          </cell>
          <cell r="D9" t="str">
            <v>M</v>
          </cell>
          <cell r="E9" t="str">
            <v>O/1</v>
          </cell>
          <cell r="F9" t="str">
            <v>Casatorit</v>
          </cell>
          <cell r="G9">
            <v>36229</v>
          </cell>
          <cell r="H9">
            <v>3</v>
          </cell>
          <cell r="I9" t="str">
            <v>Fac.Constructii</v>
          </cell>
          <cell r="J9">
            <v>7500000</v>
          </cell>
          <cell r="K9" t="str">
            <v>BRD</v>
          </cell>
          <cell r="L9">
            <v>2</v>
          </cell>
          <cell r="M9" t="str">
            <v>Relatii cu publicul</v>
          </cell>
          <cell r="N9">
            <v>7</v>
          </cell>
          <cell r="O9">
            <v>375000</v>
          </cell>
          <cell r="P9">
            <v>0.04</v>
          </cell>
          <cell r="Q9">
            <v>8175000</v>
          </cell>
          <cell r="R9">
            <v>6870000</v>
          </cell>
          <cell r="S9" t="str">
            <v>Rel / 102</v>
          </cell>
        </row>
        <row r="10">
          <cell r="A10">
            <v>8222</v>
          </cell>
          <cell r="B10" t="str">
            <v>Asmarandei Gheorghe</v>
          </cell>
          <cell r="C10">
            <v>27954</v>
          </cell>
          <cell r="D10" t="str">
            <v>M</v>
          </cell>
          <cell r="E10" t="str">
            <v>A/2</v>
          </cell>
          <cell r="F10" t="str">
            <v>Casatorit</v>
          </cell>
          <cell r="G10">
            <v>38453</v>
          </cell>
          <cell r="H10">
            <v>3</v>
          </cell>
          <cell r="I10" t="str">
            <v>Fac.Matematica Fizica</v>
          </cell>
          <cell r="J10">
            <v>9000000</v>
          </cell>
          <cell r="K10" t="str">
            <v>BRD</v>
          </cell>
          <cell r="L10">
            <v>3</v>
          </cell>
          <cell r="M10" t="str">
            <v>Vanzari</v>
          </cell>
          <cell r="N10">
            <v>0</v>
          </cell>
          <cell r="O10">
            <v>270000</v>
          </cell>
          <cell r="P10">
            <v>0.09</v>
          </cell>
          <cell r="Q10">
            <v>10080000</v>
          </cell>
          <cell r="R10">
            <v>8470000</v>
          </cell>
          <cell r="S10" t="str">
            <v>Van / 222</v>
          </cell>
        </row>
        <row r="11">
          <cell r="A11">
            <v>4132</v>
          </cell>
          <cell r="B11" t="str">
            <v>Geolgau Cristinel</v>
          </cell>
          <cell r="C11">
            <v>26321</v>
          </cell>
          <cell r="D11" t="str">
            <v>M</v>
          </cell>
          <cell r="E11" t="str">
            <v>A/2</v>
          </cell>
          <cell r="F11" t="str">
            <v>Casatorit</v>
          </cell>
          <cell r="G11">
            <v>36712</v>
          </cell>
          <cell r="H11">
            <v>2</v>
          </cell>
          <cell r="I11" t="str">
            <v>Fac.Politehnica</v>
          </cell>
          <cell r="J11">
            <v>7500000</v>
          </cell>
          <cell r="K11" t="str">
            <v>BCR</v>
          </cell>
          <cell r="L11">
            <v>5</v>
          </cell>
          <cell r="M11" t="str">
            <v>Relatii cu publicul</v>
          </cell>
          <cell r="N11">
            <v>5</v>
          </cell>
          <cell r="O11">
            <v>225000</v>
          </cell>
          <cell r="P11">
            <v>0.1</v>
          </cell>
          <cell r="Q11">
            <v>8475000</v>
          </cell>
          <cell r="R11">
            <v>7120000</v>
          </cell>
          <cell r="S11" t="str">
            <v>Rel / 132</v>
          </cell>
        </row>
        <row r="12">
          <cell r="A12">
            <v>3427</v>
          </cell>
          <cell r="B12" t="str">
            <v>Petru  Mihai</v>
          </cell>
          <cell r="C12">
            <v>27091</v>
          </cell>
          <cell r="D12" t="str">
            <v>M</v>
          </cell>
          <cell r="E12" t="str">
            <v>AB/4</v>
          </cell>
          <cell r="F12" t="str">
            <v>Casatorit</v>
          </cell>
          <cell r="G12">
            <v>35928</v>
          </cell>
          <cell r="H12">
            <v>1</v>
          </cell>
          <cell r="I12" t="str">
            <v>Fac.Stiinte economice</v>
          </cell>
          <cell r="J12">
            <v>8000000</v>
          </cell>
          <cell r="K12" t="str">
            <v>Reiffeisen</v>
          </cell>
          <cell r="L12">
            <v>1</v>
          </cell>
          <cell r="M12" t="str">
            <v>Marketing</v>
          </cell>
          <cell r="N12">
            <v>7</v>
          </cell>
          <cell r="O12">
            <v>400000</v>
          </cell>
          <cell r="P12">
            <v>0.03</v>
          </cell>
          <cell r="Q12">
            <v>8640000</v>
          </cell>
          <cell r="R12">
            <v>7260000</v>
          </cell>
          <cell r="S12" t="str">
            <v>Mar / 427</v>
          </cell>
        </row>
        <row r="13">
          <cell r="A13">
            <v>2540</v>
          </cell>
          <cell r="B13" t="str">
            <v>Dragan Adrian</v>
          </cell>
          <cell r="C13">
            <v>31384</v>
          </cell>
          <cell r="D13" t="str">
            <v>M</v>
          </cell>
          <cell r="E13" t="str">
            <v>O/1</v>
          </cell>
          <cell r="F13" t="str">
            <v>Necasatorit</v>
          </cell>
          <cell r="G13">
            <v>38485</v>
          </cell>
          <cell r="H13">
            <v>0</v>
          </cell>
          <cell r="I13" t="str">
            <v>Scoala Profesionala</v>
          </cell>
          <cell r="J13">
            <v>9000000</v>
          </cell>
          <cell r="K13" t="str">
            <v>BCR</v>
          </cell>
          <cell r="L13">
            <v>0</v>
          </cell>
          <cell r="M13" t="str">
            <v>Vanzari</v>
          </cell>
          <cell r="N13">
            <v>0</v>
          </cell>
          <cell r="O13">
            <v>270000</v>
          </cell>
          <cell r="P13">
            <v>0</v>
          </cell>
          <cell r="Q13">
            <v>9270000</v>
          </cell>
          <cell r="R13">
            <v>7790000</v>
          </cell>
          <cell r="S13" t="str">
            <v>Van / 540</v>
          </cell>
        </row>
        <row r="14">
          <cell r="A14">
            <v>6605</v>
          </cell>
          <cell r="B14" t="str">
            <v>Maracineanu Ionel</v>
          </cell>
          <cell r="C14">
            <v>27913</v>
          </cell>
          <cell r="D14" t="str">
            <v>M</v>
          </cell>
          <cell r="E14" t="str">
            <v>B/3</v>
          </cell>
          <cell r="F14" t="str">
            <v>Casatorit</v>
          </cell>
          <cell r="G14">
            <v>35961</v>
          </cell>
          <cell r="H14">
            <v>2</v>
          </cell>
          <cell r="I14" t="str">
            <v>Fac.Limbi Straine</v>
          </cell>
          <cell r="J14">
            <v>7500000</v>
          </cell>
          <cell r="K14" t="str">
            <v>BCR</v>
          </cell>
          <cell r="L14">
            <v>2</v>
          </cell>
          <cell r="M14" t="str">
            <v>Resurse umane</v>
          </cell>
          <cell r="N14">
            <v>7</v>
          </cell>
          <cell r="O14">
            <v>375000</v>
          </cell>
          <cell r="P14">
            <v>0.04</v>
          </cell>
          <cell r="Q14">
            <v>8175000</v>
          </cell>
          <cell r="R14">
            <v>6870000</v>
          </cell>
          <cell r="S14" t="str">
            <v>Res / 605</v>
          </cell>
        </row>
        <row r="15">
          <cell r="A15">
            <v>1599</v>
          </cell>
          <cell r="B15" t="str">
            <v>Buzescu Carmen</v>
          </cell>
          <cell r="C15">
            <v>29677</v>
          </cell>
          <cell r="D15" t="str">
            <v>F</v>
          </cell>
          <cell r="E15" t="str">
            <v>A/2</v>
          </cell>
          <cell r="F15" t="str">
            <v>Necasatorit</v>
          </cell>
          <cell r="G15">
            <v>38257</v>
          </cell>
          <cell r="H15">
            <v>1</v>
          </cell>
          <cell r="I15" t="str">
            <v>Liceu + BAC</v>
          </cell>
          <cell r="J15">
            <v>9000000</v>
          </cell>
          <cell r="K15" t="str">
            <v>Reiffeisen</v>
          </cell>
          <cell r="L15">
            <v>4</v>
          </cell>
          <cell r="M15" t="str">
            <v>Vanzari</v>
          </cell>
          <cell r="N15">
            <v>1</v>
          </cell>
          <cell r="O15">
            <v>270000</v>
          </cell>
          <cell r="P15">
            <v>0.12</v>
          </cell>
          <cell r="Q15">
            <v>10350000</v>
          </cell>
          <cell r="R15">
            <v>8690000</v>
          </cell>
          <cell r="S15" t="str">
            <v>Van / 599</v>
          </cell>
        </row>
        <row r="16">
          <cell r="A16">
            <v>2351</v>
          </cell>
          <cell r="B16" t="str">
            <v>Jicman Mihaela</v>
          </cell>
          <cell r="C16">
            <v>27867</v>
          </cell>
          <cell r="D16" t="str">
            <v>F</v>
          </cell>
          <cell r="E16" t="str">
            <v>A/2</v>
          </cell>
          <cell r="F16" t="str">
            <v>Necasatorit</v>
          </cell>
          <cell r="G16">
            <v>35689</v>
          </cell>
          <cell r="H16">
            <v>0</v>
          </cell>
          <cell r="I16" t="str">
            <v>Scoala Profesionala</v>
          </cell>
          <cell r="J16">
            <v>8000000</v>
          </cell>
          <cell r="K16" t="str">
            <v>BCR</v>
          </cell>
          <cell r="L16">
            <v>0</v>
          </cell>
          <cell r="M16" t="str">
            <v>Marketing</v>
          </cell>
          <cell r="N16">
            <v>8</v>
          </cell>
          <cell r="O16">
            <v>400000</v>
          </cell>
          <cell r="P16">
            <v>0</v>
          </cell>
          <cell r="Q16">
            <v>8400000</v>
          </cell>
          <cell r="R16">
            <v>7060000</v>
          </cell>
          <cell r="S16" t="str">
            <v>Mar / 351</v>
          </cell>
        </row>
        <row r="17">
          <cell r="A17">
            <v>4337</v>
          </cell>
          <cell r="B17" t="str">
            <v>Cristian Constanta</v>
          </cell>
          <cell r="C17">
            <v>28099</v>
          </cell>
          <cell r="D17" t="str">
            <v>F</v>
          </cell>
          <cell r="E17" t="str">
            <v>A/2</v>
          </cell>
          <cell r="F17" t="str">
            <v>Casatorit</v>
          </cell>
          <cell r="G17">
            <v>36042</v>
          </cell>
          <cell r="H17">
            <v>2</v>
          </cell>
          <cell r="I17" t="str">
            <v>Fac.Politehnica</v>
          </cell>
          <cell r="J17">
            <v>7500000</v>
          </cell>
          <cell r="K17" t="str">
            <v>BCR</v>
          </cell>
          <cell r="L17">
            <v>0</v>
          </cell>
          <cell r="M17" t="str">
            <v>Productie</v>
          </cell>
          <cell r="N17">
            <v>7</v>
          </cell>
          <cell r="O17">
            <v>375000</v>
          </cell>
          <cell r="P17">
            <v>0</v>
          </cell>
          <cell r="Q17">
            <v>7875000</v>
          </cell>
          <cell r="R17">
            <v>6620000</v>
          </cell>
          <cell r="S17" t="str">
            <v>Pro / 337</v>
          </cell>
        </row>
        <row r="18">
          <cell r="A18">
            <v>5270</v>
          </cell>
          <cell r="B18" t="str">
            <v>Ion Constantin</v>
          </cell>
          <cell r="C18">
            <v>28094</v>
          </cell>
          <cell r="D18" t="str">
            <v>M</v>
          </cell>
          <cell r="E18" t="str">
            <v>A/2</v>
          </cell>
          <cell r="F18" t="str">
            <v>Casatorit</v>
          </cell>
          <cell r="G18">
            <v>33631</v>
          </cell>
          <cell r="H18">
            <v>4</v>
          </cell>
          <cell r="I18" t="str">
            <v>Fac.Constructii</v>
          </cell>
          <cell r="J18">
            <v>7500000</v>
          </cell>
          <cell r="K18" t="str">
            <v>BRD</v>
          </cell>
          <cell r="L18">
            <v>0</v>
          </cell>
          <cell r="M18" t="str">
            <v>Relatii cu publicul</v>
          </cell>
          <cell r="N18">
            <v>14</v>
          </cell>
          <cell r="O18">
            <v>750000</v>
          </cell>
          <cell r="P18">
            <v>0</v>
          </cell>
          <cell r="Q18">
            <v>8250000</v>
          </cell>
          <cell r="R18">
            <v>6930000</v>
          </cell>
          <cell r="S18" t="str">
            <v>Rel / 270</v>
          </cell>
        </row>
        <row r="19">
          <cell r="A19">
            <v>8150</v>
          </cell>
          <cell r="B19" t="str">
            <v xml:space="preserve"> Bucur Ana</v>
          </cell>
          <cell r="C19">
            <v>24152</v>
          </cell>
          <cell r="D19" t="str">
            <v>F</v>
          </cell>
          <cell r="E19" t="str">
            <v>A/2</v>
          </cell>
          <cell r="F19" t="str">
            <v>Casatorit</v>
          </cell>
          <cell r="G19">
            <v>33192</v>
          </cell>
          <cell r="H19">
            <v>1</v>
          </cell>
          <cell r="I19" t="str">
            <v>Fac.Matematica Fizica</v>
          </cell>
          <cell r="J19">
            <v>9000000</v>
          </cell>
          <cell r="K19" t="str">
            <v>BRD</v>
          </cell>
          <cell r="L19">
            <v>3</v>
          </cell>
          <cell r="M19" t="str">
            <v>Vanzari</v>
          </cell>
          <cell r="N19">
            <v>15</v>
          </cell>
          <cell r="O19">
            <v>900000</v>
          </cell>
          <cell r="P19">
            <v>0.09</v>
          </cell>
          <cell r="Q19">
            <v>10710000</v>
          </cell>
          <cell r="R19">
            <v>9000000</v>
          </cell>
          <cell r="S19" t="str">
            <v>Van / 150</v>
          </cell>
        </row>
        <row r="20">
          <cell r="A20">
            <v>8205</v>
          </cell>
          <cell r="B20" t="str">
            <v>Chirila Costel</v>
          </cell>
          <cell r="C20">
            <v>25533</v>
          </cell>
          <cell r="D20" t="str">
            <v>M</v>
          </cell>
          <cell r="E20" t="str">
            <v>A/2</v>
          </cell>
          <cell r="F20" t="str">
            <v>Casatorit</v>
          </cell>
          <cell r="G20">
            <v>38202</v>
          </cell>
          <cell r="H20">
            <v>3</v>
          </cell>
          <cell r="I20" t="str">
            <v>Fac.Matematica Fizica</v>
          </cell>
          <cell r="J20">
            <v>8000000</v>
          </cell>
          <cell r="K20" t="str">
            <v>Reiffeisen</v>
          </cell>
          <cell r="L20">
            <v>2</v>
          </cell>
          <cell r="M20" t="str">
            <v>Management</v>
          </cell>
          <cell r="N20">
            <v>1</v>
          </cell>
          <cell r="O20">
            <v>240000</v>
          </cell>
          <cell r="P20">
            <v>0.06</v>
          </cell>
          <cell r="Q20">
            <v>8720000</v>
          </cell>
          <cell r="R20">
            <v>7320000</v>
          </cell>
          <cell r="S20" t="str">
            <v>Man / 205</v>
          </cell>
        </row>
        <row r="21">
          <cell r="A21">
            <v>5370</v>
          </cell>
          <cell r="B21" t="str">
            <v>Beldie Nicoleta</v>
          </cell>
          <cell r="C21">
            <v>28638</v>
          </cell>
          <cell r="D21" t="str">
            <v>F</v>
          </cell>
          <cell r="E21" t="str">
            <v>O/1</v>
          </cell>
          <cell r="F21" t="str">
            <v>Casatorit</v>
          </cell>
          <cell r="G21">
            <v>36872</v>
          </cell>
          <cell r="H21">
            <v>3</v>
          </cell>
          <cell r="I21" t="str">
            <v>Fac.Constructii</v>
          </cell>
          <cell r="J21">
            <v>9000000</v>
          </cell>
          <cell r="K21" t="str">
            <v>BRD</v>
          </cell>
          <cell r="L21">
            <v>3</v>
          </cell>
          <cell r="M21" t="str">
            <v>Vanzari</v>
          </cell>
          <cell r="N21">
            <v>5</v>
          </cell>
          <cell r="O21">
            <v>270000</v>
          </cell>
          <cell r="P21">
            <v>0.09</v>
          </cell>
          <cell r="Q21">
            <v>10080000</v>
          </cell>
          <cell r="R21">
            <v>8470000</v>
          </cell>
          <cell r="S21" t="str">
            <v>Van / 370</v>
          </cell>
        </row>
        <row r="22">
          <cell r="A22">
            <v>3300</v>
          </cell>
          <cell r="B22" t="str">
            <v>Mirea Valentina</v>
          </cell>
          <cell r="C22">
            <v>26817</v>
          </cell>
          <cell r="D22" t="str">
            <v>F</v>
          </cell>
          <cell r="E22" t="str">
            <v>AB/4</v>
          </cell>
          <cell r="F22" t="str">
            <v>Casatorit</v>
          </cell>
          <cell r="G22">
            <v>36197</v>
          </cell>
          <cell r="H22">
            <v>2</v>
          </cell>
          <cell r="I22" t="str">
            <v>Fac.Stiinte economice</v>
          </cell>
          <cell r="J22">
            <v>7500000</v>
          </cell>
          <cell r="K22" t="str">
            <v>BCR</v>
          </cell>
          <cell r="L22">
            <v>2</v>
          </cell>
          <cell r="M22" t="str">
            <v>Resurse umane</v>
          </cell>
          <cell r="N22">
            <v>7</v>
          </cell>
          <cell r="O22">
            <v>375000</v>
          </cell>
          <cell r="P22">
            <v>0.04</v>
          </cell>
          <cell r="Q22">
            <v>8175000</v>
          </cell>
          <cell r="R22">
            <v>6870000</v>
          </cell>
          <cell r="S22" t="str">
            <v>Res / 300</v>
          </cell>
        </row>
        <row r="23">
          <cell r="A23">
            <v>3570</v>
          </cell>
          <cell r="B23" t="str">
            <v>Cipariu Jasmine</v>
          </cell>
          <cell r="C23">
            <v>26831</v>
          </cell>
          <cell r="D23" t="str">
            <v>F</v>
          </cell>
          <cell r="E23" t="str">
            <v>O/1</v>
          </cell>
          <cell r="F23" t="str">
            <v>Casatorit</v>
          </cell>
          <cell r="G23">
            <v>35475</v>
          </cell>
          <cell r="H23">
            <v>2</v>
          </cell>
          <cell r="I23" t="str">
            <v>Fac.Stiinte economice</v>
          </cell>
          <cell r="J23">
            <v>8000000</v>
          </cell>
          <cell r="K23" t="str">
            <v>Reiffeisen</v>
          </cell>
          <cell r="L23">
            <v>4</v>
          </cell>
          <cell r="M23" t="str">
            <v>Marketing</v>
          </cell>
          <cell r="N23">
            <v>9</v>
          </cell>
          <cell r="O23">
            <v>400000</v>
          </cell>
          <cell r="P23">
            <v>0.12</v>
          </cell>
          <cell r="Q23">
            <v>9360000</v>
          </cell>
          <cell r="R23">
            <v>7860000</v>
          </cell>
          <cell r="S23" t="str">
            <v>Mar / 570</v>
          </cell>
        </row>
        <row r="24">
          <cell r="A24">
            <v>6670</v>
          </cell>
          <cell r="B24" t="str">
            <v>Bandes Viorica</v>
          </cell>
          <cell r="C24">
            <v>22485</v>
          </cell>
          <cell r="D24" t="str">
            <v>F</v>
          </cell>
          <cell r="E24" t="str">
            <v>O/1</v>
          </cell>
          <cell r="F24" t="str">
            <v>Casatorit</v>
          </cell>
          <cell r="G24">
            <v>30434</v>
          </cell>
          <cell r="H24">
            <v>1</v>
          </cell>
          <cell r="I24" t="str">
            <v>Fac.Limbi Straine</v>
          </cell>
          <cell r="J24">
            <v>7500000</v>
          </cell>
          <cell r="K24" t="str">
            <v>BCR</v>
          </cell>
          <cell r="L24">
            <v>5</v>
          </cell>
          <cell r="M24" t="str">
            <v>Resurse umane</v>
          </cell>
          <cell r="N24">
            <v>22</v>
          </cell>
          <cell r="O24">
            <v>1500000</v>
          </cell>
          <cell r="P24">
            <v>0.1</v>
          </cell>
          <cell r="Q24">
            <v>9750000</v>
          </cell>
          <cell r="R24">
            <v>8190000</v>
          </cell>
          <cell r="S24" t="str">
            <v>Res / 670</v>
          </cell>
        </row>
        <row r="25">
          <cell r="A25">
            <v>7430</v>
          </cell>
          <cell r="B25" t="str">
            <v>Aldea  Dumitru</v>
          </cell>
          <cell r="C25">
            <v>23450</v>
          </cell>
          <cell r="D25" t="str">
            <v>M</v>
          </cell>
          <cell r="E25" t="str">
            <v>O/1</v>
          </cell>
          <cell r="F25" t="str">
            <v>Casatorit</v>
          </cell>
          <cell r="G25">
            <v>33318</v>
          </cell>
          <cell r="H25">
            <v>2</v>
          </cell>
          <cell r="I25" t="str">
            <v>Fac.Informatica</v>
          </cell>
          <cell r="J25">
            <v>8000000</v>
          </cell>
          <cell r="K25" t="str">
            <v>Reiffeisen</v>
          </cell>
          <cell r="L25">
            <v>2</v>
          </cell>
          <cell r="M25" t="str">
            <v>Management</v>
          </cell>
          <cell r="N25">
            <v>15</v>
          </cell>
          <cell r="O25">
            <v>800000</v>
          </cell>
          <cell r="P25">
            <v>0.06</v>
          </cell>
          <cell r="Q25">
            <v>9280000</v>
          </cell>
          <cell r="R25">
            <v>7800000</v>
          </cell>
          <cell r="S25" t="str">
            <v>Man / 430</v>
          </cell>
        </row>
        <row r="26">
          <cell r="A26">
            <v>8416</v>
          </cell>
          <cell r="B26" t="str">
            <v>Bumbescu Radu</v>
          </cell>
          <cell r="C26">
            <v>29133</v>
          </cell>
          <cell r="D26" t="str">
            <v>M</v>
          </cell>
          <cell r="E26" t="str">
            <v>A/2</v>
          </cell>
          <cell r="F26" t="str">
            <v>Necasatorit</v>
          </cell>
          <cell r="G26">
            <v>38331</v>
          </cell>
          <cell r="H26">
            <v>0</v>
          </cell>
          <cell r="I26" t="str">
            <v>Fac.Matematica Fizica</v>
          </cell>
          <cell r="J26">
            <v>7500000</v>
          </cell>
          <cell r="K26" t="str">
            <v>BRD</v>
          </cell>
          <cell r="L26">
            <v>1</v>
          </cell>
          <cell r="M26" t="str">
            <v>Relatii cu publicul</v>
          </cell>
          <cell r="N26">
            <v>1</v>
          </cell>
          <cell r="O26">
            <v>225000</v>
          </cell>
          <cell r="P26">
            <v>0.02</v>
          </cell>
          <cell r="Q26">
            <v>7875000</v>
          </cell>
          <cell r="R26">
            <v>6620000</v>
          </cell>
          <cell r="S26" t="str">
            <v>Rel / 416</v>
          </cell>
        </row>
        <row r="27">
          <cell r="A27">
            <v>7408</v>
          </cell>
          <cell r="B27" t="str">
            <v>Istvan Laszlo</v>
          </cell>
          <cell r="C27">
            <v>26490</v>
          </cell>
          <cell r="D27" t="str">
            <v>M</v>
          </cell>
          <cell r="E27" t="str">
            <v>B/3</v>
          </cell>
          <cell r="F27" t="str">
            <v>Casatorit</v>
          </cell>
          <cell r="G27">
            <v>36516</v>
          </cell>
          <cell r="H27">
            <v>3</v>
          </cell>
          <cell r="I27" t="str">
            <v>Fac.Informatica</v>
          </cell>
          <cell r="J27">
            <v>8000000</v>
          </cell>
          <cell r="K27" t="str">
            <v>Reiffeisen</v>
          </cell>
          <cell r="L27">
            <v>4</v>
          </cell>
          <cell r="M27" t="str">
            <v>Logistica</v>
          </cell>
          <cell r="N27">
            <v>6</v>
          </cell>
          <cell r="O27">
            <v>400000</v>
          </cell>
          <cell r="P27">
            <v>0.12</v>
          </cell>
          <cell r="Q27">
            <v>9360000</v>
          </cell>
          <cell r="R27">
            <v>7860000</v>
          </cell>
          <cell r="S27" t="str">
            <v>Log / 408</v>
          </cell>
        </row>
        <row r="28">
          <cell r="A28">
            <v>1236</v>
          </cell>
          <cell r="B28" t="str">
            <v>Gavrila Marian</v>
          </cell>
          <cell r="C28">
            <v>29497</v>
          </cell>
          <cell r="D28" t="str">
            <v>M</v>
          </cell>
          <cell r="E28" t="str">
            <v>O/1</v>
          </cell>
          <cell r="F28" t="str">
            <v>Necasatorit</v>
          </cell>
          <cell r="G28">
            <v>37998</v>
          </cell>
          <cell r="H28">
            <v>0</v>
          </cell>
          <cell r="I28" t="str">
            <v>Liceu + BAC</v>
          </cell>
          <cell r="J28">
            <v>7500000</v>
          </cell>
          <cell r="K28" t="str">
            <v>BCR</v>
          </cell>
          <cell r="L28">
            <v>2</v>
          </cell>
          <cell r="M28" t="str">
            <v>Productie</v>
          </cell>
          <cell r="N28">
            <v>2</v>
          </cell>
          <cell r="O28">
            <v>225000</v>
          </cell>
          <cell r="P28">
            <v>0.04</v>
          </cell>
          <cell r="Q28">
            <v>8025000</v>
          </cell>
          <cell r="R28">
            <v>6740000</v>
          </cell>
          <cell r="S28" t="str">
            <v>Pro / 236</v>
          </cell>
        </row>
        <row r="29">
          <cell r="A29">
            <v>1329</v>
          </cell>
          <cell r="B29" t="str">
            <v>Tatomir Angela</v>
          </cell>
          <cell r="C29">
            <v>30877</v>
          </cell>
          <cell r="D29" t="str">
            <v>F</v>
          </cell>
          <cell r="E29" t="str">
            <v>B/3</v>
          </cell>
          <cell r="F29" t="str">
            <v>Necasatorit</v>
          </cell>
          <cell r="G29">
            <v>38637</v>
          </cell>
          <cell r="H29">
            <v>0</v>
          </cell>
          <cell r="I29" t="str">
            <v>Liceu + BAC</v>
          </cell>
          <cell r="J29">
            <v>7500000</v>
          </cell>
          <cell r="K29" t="str">
            <v>BRD</v>
          </cell>
          <cell r="L29">
            <v>4</v>
          </cell>
          <cell r="M29" t="str">
            <v>Productie</v>
          </cell>
          <cell r="N29">
            <v>0</v>
          </cell>
          <cell r="O29">
            <v>225000</v>
          </cell>
          <cell r="P29">
            <v>0.08</v>
          </cell>
          <cell r="Q29">
            <v>8325000</v>
          </cell>
          <cell r="R29">
            <v>6990000</v>
          </cell>
          <cell r="S29" t="str">
            <v>Pro / 329</v>
          </cell>
        </row>
        <row r="30">
          <cell r="A30">
            <v>2416</v>
          </cell>
          <cell r="B30" t="str">
            <v>Bumbescu Radu</v>
          </cell>
          <cell r="C30">
            <v>29133</v>
          </cell>
          <cell r="D30" t="str">
            <v>M</v>
          </cell>
          <cell r="E30" t="str">
            <v>A/2</v>
          </cell>
          <cell r="F30" t="str">
            <v>Casatorit</v>
          </cell>
          <cell r="G30">
            <v>38331</v>
          </cell>
          <cell r="H30">
            <v>0</v>
          </cell>
          <cell r="I30" t="str">
            <v>Scoala Profesionala</v>
          </cell>
          <cell r="J30">
            <v>7500000</v>
          </cell>
          <cell r="K30" t="str">
            <v>BCR</v>
          </cell>
          <cell r="L30">
            <v>2</v>
          </cell>
          <cell r="M30" t="str">
            <v>Productie</v>
          </cell>
          <cell r="N30">
            <v>1</v>
          </cell>
          <cell r="O30">
            <v>225000</v>
          </cell>
          <cell r="P30">
            <v>0.04</v>
          </cell>
          <cell r="Q30">
            <v>8025000</v>
          </cell>
          <cell r="R30">
            <v>6740000</v>
          </cell>
          <cell r="S30" t="str">
            <v>Pro / 416</v>
          </cell>
        </row>
        <row r="33">
          <cell r="A33" t="str">
            <v>Marca</v>
          </cell>
          <cell r="B33" t="str">
            <v>Nume si prenume</v>
          </cell>
          <cell r="C33" t="str">
            <v>Data nasterii</v>
          </cell>
          <cell r="D33" t="str">
            <v>Grupa sanguina</v>
          </cell>
          <cell r="E33" t="str">
            <v>Stare civila</v>
          </cell>
        </row>
        <row r="34">
          <cell r="A34">
            <v>102</v>
          </cell>
          <cell r="B34" t="str">
            <v>Vasilescu Cristian</v>
          </cell>
          <cell r="C34">
            <v>28086</v>
          </cell>
          <cell r="D34" t="str">
            <v>O/1</v>
          </cell>
          <cell r="E34" t="str">
            <v>Casatorit</v>
          </cell>
        </row>
        <row r="35">
          <cell r="A35">
            <v>132</v>
          </cell>
          <cell r="B35" t="str">
            <v>Geolgau Cristinel</v>
          </cell>
          <cell r="C35">
            <v>26321</v>
          </cell>
          <cell r="D35" t="str">
            <v>A/2</v>
          </cell>
          <cell r="E35" t="str">
            <v>Casatorit</v>
          </cell>
        </row>
        <row r="36">
          <cell r="A36">
            <v>150</v>
          </cell>
          <cell r="B36" t="str">
            <v xml:space="preserve"> Bucur Ana</v>
          </cell>
          <cell r="C36">
            <v>24152</v>
          </cell>
          <cell r="D36" t="str">
            <v>A/2</v>
          </cell>
          <cell r="E36" t="str">
            <v>Casatorit</v>
          </cell>
        </row>
        <row r="37">
          <cell r="A37">
            <v>156</v>
          </cell>
          <cell r="B37" t="str">
            <v>Constantin Valentin</v>
          </cell>
          <cell r="C37">
            <v>30310</v>
          </cell>
          <cell r="D37" t="str">
            <v>B/3</v>
          </cell>
          <cell r="E37" t="str">
            <v>Necasatorit</v>
          </cell>
        </row>
        <row r="38">
          <cell r="A38">
            <v>205</v>
          </cell>
          <cell r="B38" t="str">
            <v>Chirila Costel</v>
          </cell>
          <cell r="C38">
            <v>25533</v>
          </cell>
          <cell r="D38" t="str">
            <v>A/2</v>
          </cell>
          <cell r="E38" t="str">
            <v>Casatorit</v>
          </cell>
        </row>
        <row r="39">
          <cell r="A39">
            <v>222</v>
          </cell>
          <cell r="B39" t="str">
            <v>Asmarandei Gheorghe</v>
          </cell>
          <cell r="C39">
            <v>27954</v>
          </cell>
          <cell r="D39" t="str">
            <v>A/2</v>
          </cell>
          <cell r="E39" t="str">
            <v>Casatorit</v>
          </cell>
        </row>
        <row r="40">
          <cell r="A40">
            <v>236</v>
          </cell>
          <cell r="B40" t="str">
            <v>Gavrila Marian</v>
          </cell>
          <cell r="C40">
            <v>29497</v>
          </cell>
          <cell r="D40" t="str">
            <v>O/1</v>
          </cell>
          <cell r="E40" t="str">
            <v>Necasatorit</v>
          </cell>
        </row>
        <row r="41">
          <cell r="A41">
            <v>259</v>
          </cell>
          <cell r="B41" t="str">
            <v>Palheghi Nicusor</v>
          </cell>
          <cell r="C41">
            <v>29096</v>
          </cell>
          <cell r="D41" t="str">
            <v>B/3</v>
          </cell>
          <cell r="E41" t="str">
            <v>Necasatorit</v>
          </cell>
        </row>
        <row r="42">
          <cell r="A42">
            <v>270</v>
          </cell>
          <cell r="B42" t="str">
            <v>Ion Constantin</v>
          </cell>
          <cell r="C42">
            <v>28094</v>
          </cell>
          <cell r="D42" t="str">
            <v>A/2</v>
          </cell>
          <cell r="E42" t="str">
            <v>Casatorit</v>
          </cell>
        </row>
        <row r="43">
          <cell r="A43">
            <v>299</v>
          </cell>
          <cell r="B43" t="str">
            <v>Nastase Ionela</v>
          </cell>
          <cell r="C43">
            <v>30696</v>
          </cell>
          <cell r="D43" t="str">
            <v>A/2</v>
          </cell>
          <cell r="E43" t="str">
            <v>Necasatorit</v>
          </cell>
        </row>
        <row r="44">
          <cell r="A44">
            <v>300</v>
          </cell>
          <cell r="B44" t="str">
            <v>Mirea Valentina</v>
          </cell>
          <cell r="C44">
            <v>26817</v>
          </cell>
          <cell r="D44" t="str">
            <v>AB/4</v>
          </cell>
          <cell r="E44" t="str">
            <v>Casatorit</v>
          </cell>
        </row>
        <row r="45">
          <cell r="A45">
            <v>311</v>
          </cell>
          <cell r="B45" t="str">
            <v>Asmarandei Ioana</v>
          </cell>
          <cell r="C45">
            <v>30805</v>
          </cell>
          <cell r="D45" t="str">
            <v>AB/4</v>
          </cell>
          <cell r="E45" t="str">
            <v>Necasatorit</v>
          </cell>
        </row>
        <row r="46">
          <cell r="A46">
            <v>329</v>
          </cell>
          <cell r="B46" t="str">
            <v>Tatomir Angela</v>
          </cell>
          <cell r="C46">
            <v>30877</v>
          </cell>
          <cell r="D46" t="str">
            <v>B/3</v>
          </cell>
          <cell r="E46" t="str">
            <v>Necasatorit</v>
          </cell>
          <cell r="K46" t="str">
            <v>Indicator</v>
          </cell>
          <cell r="L46" t="str">
            <v>Studii</v>
          </cell>
        </row>
        <row r="47">
          <cell r="A47">
            <v>337</v>
          </cell>
          <cell r="B47" t="str">
            <v>Cristian Constanta</v>
          </cell>
          <cell r="C47">
            <v>28099</v>
          </cell>
          <cell r="D47" t="str">
            <v>A/2</v>
          </cell>
          <cell r="E47" t="str">
            <v>Casatorit</v>
          </cell>
          <cell r="K47">
            <v>1</v>
          </cell>
          <cell r="L47" t="str">
            <v>Liceu + BAC</v>
          </cell>
        </row>
        <row r="48">
          <cell r="A48">
            <v>345</v>
          </cell>
          <cell r="B48" t="str">
            <v>Durbalau Costel</v>
          </cell>
          <cell r="C48">
            <v>27459</v>
          </cell>
          <cell r="D48" t="str">
            <v>O/1</v>
          </cell>
          <cell r="E48" t="str">
            <v>Casatorit</v>
          </cell>
          <cell r="K48">
            <v>2</v>
          </cell>
          <cell r="L48" t="str">
            <v>Scoala Profesionala</v>
          </cell>
        </row>
        <row r="49">
          <cell r="A49">
            <v>351</v>
          </cell>
          <cell r="B49" t="str">
            <v>Jicman Mihaela</v>
          </cell>
          <cell r="C49">
            <v>27867</v>
          </cell>
          <cell r="D49" t="str">
            <v>A/2</v>
          </cell>
          <cell r="E49" t="str">
            <v>Necasatorit</v>
          </cell>
          <cell r="K49">
            <v>3</v>
          </cell>
          <cell r="L49" t="str">
            <v>Fac.Stiinte economice</v>
          </cell>
        </row>
        <row r="50">
          <cell r="A50">
            <v>370</v>
          </cell>
          <cell r="B50" t="str">
            <v>Beldie Nicoleta</v>
          </cell>
          <cell r="C50">
            <v>28638</v>
          </cell>
          <cell r="D50" t="str">
            <v>O/1</v>
          </cell>
          <cell r="E50" t="str">
            <v>Casatorit</v>
          </cell>
          <cell r="K50">
            <v>4</v>
          </cell>
          <cell r="L50" t="str">
            <v>Fac.Politehnica</v>
          </cell>
        </row>
        <row r="51">
          <cell r="A51">
            <v>392</v>
          </cell>
          <cell r="B51" t="str">
            <v>Simionescu Claudia</v>
          </cell>
          <cell r="C51">
            <v>30629</v>
          </cell>
          <cell r="D51" t="str">
            <v>AB/4</v>
          </cell>
          <cell r="E51" t="str">
            <v>Necasatorit</v>
          </cell>
          <cell r="K51">
            <v>5</v>
          </cell>
          <cell r="L51" t="str">
            <v>Fac.Constructii</v>
          </cell>
        </row>
        <row r="52">
          <cell r="A52">
            <v>408</v>
          </cell>
          <cell r="B52" t="str">
            <v>Istvan Laszlo</v>
          </cell>
          <cell r="C52">
            <v>26490</v>
          </cell>
          <cell r="D52" t="str">
            <v>B/3</v>
          </cell>
          <cell r="E52" t="str">
            <v>Casatorit</v>
          </cell>
          <cell r="K52">
            <v>6</v>
          </cell>
          <cell r="L52" t="str">
            <v>Fac.Limbi Straine</v>
          </cell>
        </row>
        <row r="53">
          <cell r="A53">
            <v>411</v>
          </cell>
          <cell r="B53" t="str">
            <v>Micu Florentin</v>
          </cell>
          <cell r="C53">
            <v>24149</v>
          </cell>
          <cell r="D53" t="str">
            <v>O/1</v>
          </cell>
          <cell r="E53" t="str">
            <v>Casatorit</v>
          </cell>
          <cell r="K53">
            <v>7</v>
          </cell>
          <cell r="L53" t="str">
            <v>Fac.Informatica</v>
          </cell>
        </row>
        <row r="54">
          <cell r="A54">
            <v>416</v>
          </cell>
          <cell r="B54" t="str">
            <v>Bumbescu Radu</v>
          </cell>
          <cell r="C54">
            <v>29133</v>
          </cell>
          <cell r="D54" t="str">
            <v>A/2</v>
          </cell>
          <cell r="E54" t="str">
            <v>Necasatorit</v>
          </cell>
          <cell r="K54">
            <v>8</v>
          </cell>
          <cell r="L54" t="str">
            <v>Fac.Matematica Fizica</v>
          </cell>
        </row>
        <row r="55">
          <cell r="A55">
            <v>427</v>
          </cell>
          <cell r="B55" t="str">
            <v>Petru  Mihai</v>
          </cell>
          <cell r="C55">
            <v>27091</v>
          </cell>
          <cell r="D55" t="str">
            <v>AB/4</v>
          </cell>
          <cell r="E55" t="str">
            <v>Casatorit</v>
          </cell>
        </row>
        <row r="56">
          <cell r="A56">
            <v>430</v>
          </cell>
          <cell r="B56" t="str">
            <v>Aldea  Dumitru</v>
          </cell>
          <cell r="C56">
            <v>23450</v>
          </cell>
          <cell r="D56" t="str">
            <v>O/1</v>
          </cell>
          <cell r="E56" t="str">
            <v>Casatorit</v>
          </cell>
        </row>
        <row r="57">
          <cell r="A57">
            <v>540</v>
          </cell>
          <cell r="B57" t="str">
            <v>Dragan Adrian</v>
          </cell>
          <cell r="C57">
            <v>31384</v>
          </cell>
          <cell r="D57" t="str">
            <v>O/1</v>
          </cell>
          <cell r="E57" t="str">
            <v>Necasatorit</v>
          </cell>
          <cell r="L57" t="str">
            <v>Resurse umane</v>
          </cell>
          <cell r="M57" t="str">
            <v>Logistica</v>
          </cell>
          <cell r="N57" t="str">
            <v>Productie</v>
          </cell>
          <cell r="O57" t="str">
            <v>Vanzari</v>
          </cell>
          <cell r="P57" t="str">
            <v>Management</v>
          </cell>
          <cell r="Q57" t="str">
            <v>Relatii cu publicul</v>
          </cell>
          <cell r="R57" t="str">
            <v>Marketing</v>
          </cell>
        </row>
        <row r="58">
          <cell r="A58">
            <v>570</v>
          </cell>
          <cell r="B58" t="str">
            <v>Cipariu Jasmine</v>
          </cell>
          <cell r="C58">
            <v>26831</v>
          </cell>
          <cell r="D58" t="str">
            <v>O/1</v>
          </cell>
          <cell r="E58" t="str">
            <v>Casatorit</v>
          </cell>
          <cell r="L58">
            <v>0</v>
          </cell>
          <cell r="M58">
            <v>0</v>
          </cell>
          <cell r="N58">
            <v>0</v>
          </cell>
          <cell r="O58">
            <v>0</v>
          </cell>
          <cell r="P58">
            <v>0</v>
          </cell>
          <cell r="Q58">
            <v>0</v>
          </cell>
          <cell r="R58">
            <v>0</v>
          </cell>
        </row>
        <row r="59">
          <cell r="L59">
            <v>0.04</v>
          </cell>
          <cell r="M59">
            <v>0.03</v>
          </cell>
          <cell r="N59">
            <v>0.02</v>
          </cell>
          <cell r="O59">
            <v>0.03</v>
          </cell>
          <cell r="P59">
            <v>0.05</v>
          </cell>
          <cell r="Q59">
            <v>0.02</v>
          </cell>
          <cell r="R59">
            <v>0.04</v>
          </cell>
        </row>
        <row r="60">
          <cell r="L60">
            <v>0.08</v>
          </cell>
          <cell r="M60">
            <v>0.06</v>
          </cell>
          <cell r="N60">
            <v>0.04</v>
          </cell>
          <cell r="O60">
            <v>0.06</v>
          </cell>
          <cell r="P60">
            <v>0.1</v>
          </cell>
          <cell r="Q60">
            <v>0.05</v>
          </cell>
          <cell r="R60">
            <v>0.08</v>
          </cell>
        </row>
        <row r="61">
          <cell r="L61">
            <v>0.12</v>
          </cell>
          <cell r="M61">
            <v>0.09</v>
          </cell>
          <cell r="N61">
            <v>0.06</v>
          </cell>
          <cell r="O61">
            <v>0.09</v>
          </cell>
          <cell r="P61">
            <v>0.15</v>
          </cell>
          <cell r="Q61" t="str">
            <v>7.5%</v>
          </cell>
          <cell r="R61">
            <v>0.12</v>
          </cell>
        </row>
        <row r="62">
          <cell r="L62">
            <v>0.16</v>
          </cell>
          <cell r="M62">
            <v>0.12</v>
          </cell>
          <cell r="N62">
            <v>0.08</v>
          </cell>
          <cell r="O62">
            <v>0.12</v>
          </cell>
          <cell r="P62">
            <v>0.2</v>
          </cell>
          <cell r="Q62">
            <v>0.1</v>
          </cell>
          <cell r="R62">
            <v>0.16</v>
          </cell>
        </row>
        <row r="63">
          <cell r="L63">
            <v>0.2</v>
          </cell>
          <cell r="M63">
            <v>0.15</v>
          </cell>
          <cell r="N63">
            <v>0.1</v>
          </cell>
          <cell r="O63">
            <v>0.15</v>
          </cell>
          <cell r="P63">
            <v>0.25</v>
          </cell>
          <cell r="Q63" t="str">
            <v>12.5%</v>
          </cell>
          <cell r="R63">
            <v>0.2</v>
          </cell>
        </row>
      </sheetData>
      <sheetData sheetId="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ela pivot1"/>
      <sheetName val="Tabela pivot2"/>
      <sheetName val="Tabela pivot 3"/>
      <sheetName val="Tabela pivot 4"/>
      <sheetName val="Tabela pivot 5"/>
      <sheetName val="Grafic 6"/>
      <sheetName val="Tabela pivot 6"/>
      <sheetName val="Proiect"/>
    </sheetNames>
    <sheetDataSet>
      <sheetData sheetId="0"/>
      <sheetData sheetId="1"/>
      <sheetData sheetId="2"/>
      <sheetData sheetId="3"/>
      <sheetData sheetId="4"/>
      <sheetData sheetId="5" refreshError="1"/>
      <sheetData sheetId="6">
        <row r="2">
          <cell r="A2" t="str">
            <v>Nr.   marcã</v>
          </cell>
        </row>
      </sheetData>
      <sheetData sheetId="7">
        <row r="2">
          <cell r="A2" t="str">
            <v>Nr.   marcã</v>
          </cell>
          <cell r="B2" t="str">
            <v>Nume  Prenume</v>
          </cell>
          <cell r="C2" t="str">
            <v>Data nasterii</v>
          </cell>
          <cell r="D2" t="str">
            <v>Sex</v>
          </cell>
          <cell r="E2" t="str">
            <v>Grupa sanguina</v>
          </cell>
          <cell r="F2" t="str">
            <v>Stare civila</v>
          </cell>
          <cell r="G2" t="str">
            <v>Data Angajarii</v>
          </cell>
          <cell r="H2" t="str">
            <v>Copii</v>
          </cell>
          <cell r="I2" t="str">
            <v>Pregatire</v>
          </cell>
          <cell r="J2" t="str">
            <v>Salariu Incadrare</v>
          </cell>
          <cell r="K2" t="str">
            <v>Card  (Banca)</v>
          </cell>
          <cell r="L2" t="str">
            <v>Concediu restant 2005</v>
          </cell>
          <cell r="M2" t="str">
            <v>Departament</v>
          </cell>
          <cell r="N2" t="str">
            <v>Vechime</v>
          </cell>
          <cell r="O2" t="str">
            <v>Spor de vechime</v>
          </cell>
          <cell r="P2" t="str">
            <v>Spor Concediu Restant</v>
          </cell>
          <cell r="Q2" t="str">
            <v>Salariu Brut</v>
          </cell>
          <cell r="R2" t="str">
            <v>Salariu net</v>
          </cell>
          <cell r="S2" t="str">
            <v>Marca noua</v>
          </cell>
        </row>
        <row r="3">
          <cell r="A3">
            <v>1311</v>
          </cell>
          <cell r="B3" t="str">
            <v>Asmarandei Ioana</v>
          </cell>
          <cell r="C3">
            <v>30805</v>
          </cell>
          <cell r="D3" t="str">
            <v>F</v>
          </cell>
          <cell r="E3" t="str">
            <v>AB/4</v>
          </cell>
          <cell r="F3" t="str">
            <v>Necasatorit</v>
          </cell>
          <cell r="G3">
            <v>38608</v>
          </cell>
          <cell r="H3">
            <v>0</v>
          </cell>
          <cell r="I3" t="str">
            <v>Liceu + BAC</v>
          </cell>
          <cell r="J3">
            <v>8000000</v>
          </cell>
          <cell r="K3" t="str">
            <v>BRD</v>
          </cell>
          <cell r="L3">
            <v>3</v>
          </cell>
          <cell r="M3" t="str">
            <v>Logistica</v>
          </cell>
          <cell r="N3">
            <v>0</v>
          </cell>
          <cell r="O3">
            <v>240000</v>
          </cell>
          <cell r="P3">
            <v>0.09</v>
          </cell>
          <cell r="Q3">
            <v>8960000</v>
          </cell>
          <cell r="R3">
            <v>7530000</v>
          </cell>
          <cell r="S3" t="str">
            <v>Log / 311</v>
          </cell>
        </row>
        <row r="4">
          <cell r="A4">
            <v>2156</v>
          </cell>
          <cell r="B4" t="str">
            <v>Constantin Valentin</v>
          </cell>
          <cell r="C4">
            <v>30310</v>
          </cell>
          <cell r="D4" t="str">
            <v>M</v>
          </cell>
          <cell r="E4" t="str">
            <v>B/3</v>
          </cell>
          <cell r="F4" t="str">
            <v>Necasatorit</v>
          </cell>
          <cell r="G4">
            <v>38698</v>
          </cell>
          <cell r="H4">
            <v>0</v>
          </cell>
          <cell r="I4" t="str">
            <v>Scoala Profesionala</v>
          </cell>
          <cell r="J4">
            <v>7500000</v>
          </cell>
          <cell r="K4" t="str">
            <v>Reiffeisen</v>
          </cell>
          <cell r="L4">
            <v>4</v>
          </cell>
          <cell r="M4" t="str">
            <v>Productie</v>
          </cell>
          <cell r="N4">
            <v>0</v>
          </cell>
          <cell r="O4">
            <v>225000</v>
          </cell>
          <cell r="P4">
            <v>0.08</v>
          </cell>
          <cell r="Q4">
            <v>8325000</v>
          </cell>
          <cell r="R4">
            <v>6990000</v>
          </cell>
          <cell r="S4" t="str">
            <v>Pro / 156</v>
          </cell>
        </row>
        <row r="5">
          <cell r="A5">
            <v>1392</v>
          </cell>
          <cell r="B5" t="str">
            <v>Simionescu Claudia</v>
          </cell>
          <cell r="C5">
            <v>30629</v>
          </cell>
          <cell r="D5" t="str">
            <v>F</v>
          </cell>
          <cell r="E5" t="str">
            <v>AB/4</v>
          </cell>
          <cell r="F5" t="str">
            <v>Necasatorit</v>
          </cell>
          <cell r="G5">
            <v>38539</v>
          </cell>
          <cell r="H5">
            <v>0</v>
          </cell>
          <cell r="I5" t="str">
            <v>Liceu + BAC</v>
          </cell>
          <cell r="J5">
            <v>7500000</v>
          </cell>
          <cell r="K5" t="str">
            <v>Reiffeisen</v>
          </cell>
          <cell r="L5">
            <v>0</v>
          </cell>
          <cell r="M5" t="str">
            <v>Resurse umane</v>
          </cell>
          <cell r="N5">
            <v>0</v>
          </cell>
          <cell r="O5">
            <v>225000</v>
          </cell>
          <cell r="P5">
            <v>0</v>
          </cell>
          <cell r="Q5">
            <v>7725000</v>
          </cell>
          <cell r="R5">
            <v>6490000</v>
          </cell>
          <cell r="S5" t="str">
            <v>Res / 392</v>
          </cell>
        </row>
        <row r="6">
          <cell r="A6">
            <v>4411</v>
          </cell>
          <cell r="B6" t="str">
            <v>Micu Florentin</v>
          </cell>
          <cell r="C6">
            <v>24149</v>
          </cell>
          <cell r="D6" t="str">
            <v>M</v>
          </cell>
          <cell r="E6" t="str">
            <v>O/1</v>
          </cell>
          <cell r="F6" t="str">
            <v>Casatorit</v>
          </cell>
          <cell r="G6">
            <v>31462</v>
          </cell>
          <cell r="H6">
            <v>4</v>
          </cell>
          <cell r="I6" t="str">
            <v>Fac.Politehnica</v>
          </cell>
          <cell r="J6">
            <v>7500000</v>
          </cell>
          <cell r="K6" t="str">
            <v>BRD</v>
          </cell>
          <cell r="L6">
            <v>1</v>
          </cell>
          <cell r="M6" t="str">
            <v>Resurse umane</v>
          </cell>
          <cell r="N6">
            <v>20</v>
          </cell>
          <cell r="O6">
            <v>1125000</v>
          </cell>
          <cell r="P6">
            <v>0.02</v>
          </cell>
          <cell r="Q6">
            <v>8775000</v>
          </cell>
          <cell r="R6">
            <v>7370000</v>
          </cell>
          <cell r="S6" t="str">
            <v>Res / 411</v>
          </cell>
        </row>
        <row r="7">
          <cell r="A7">
            <v>3345</v>
          </cell>
          <cell r="B7" t="str">
            <v>Durbalau Costel</v>
          </cell>
          <cell r="C7">
            <v>27459</v>
          </cell>
          <cell r="D7" t="str">
            <v>M</v>
          </cell>
          <cell r="E7" t="str">
            <v>O/1</v>
          </cell>
          <cell r="F7" t="str">
            <v>Casatorit</v>
          </cell>
          <cell r="G7">
            <v>36831</v>
          </cell>
          <cell r="H7">
            <v>1</v>
          </cell>
          <cell r="I7" t="str">
            <v>Fac.Stiinte economice</v>
          </cell>
          <cell r="J7">
            <v>7500000</v>
          </cell>
          <cell r="K7" t="str">
            <v>BCR</v>
          </cell>
          <cell r="L7">
            <v>5</v>
          </cell>
          <cell r="M7" t="str">
            <v>Productie</v>
          </cell>
          <cell r="N7">
            <v>5</v>
          </cell>
          <cell r="O7">
            <v>225000</v>
          </cell>
          <cell r="P7">
            <v>0.1</v>
          </cell>
          <cell r="Q7">
            <v>8475000</v>
          </cell>
          <cell r="R7">
            <v>7120000</v>
          </cell>
          <cell r="S7" t="str">
            <v>Pro / 345</v>
          </cell>
        </row>
        <row r="8">
          <cell r="A8">
            <v>7259</v>
          </cell>
          <cell r="B8" t="str">
            <v>Palheghi Nicusor</v>
          </cell>
          <cell r="C8">
            <v>29096</v>
          </cell>
          <cell r="D8" t="str">
            <v>M</v>
          </cell>
          <cell r="E8" t="str">
            <v>B/3</v>
          </cell>
          <cell r="F8" t="str">
            <v>Necasatorit</v>
          </cell>
          <cell r="G8">
            <v>37456</v>
          </cell>
          <cell r="H8">
            <v>0</v>
          </cell>
          <cell r="I8" t="str">
            <v>Fac.Informatica</v>
          </cell>
          <cell r="J8">
            <v>8000000</v>
          </cell>
          <cell r="K8" t="str">
            <v>BCR</v>
          </cell>
          <cell r="L8">
            <v>2</v>
          </cell>
          <cell r="M8" t="str">
            <v>Management</v>
          </cell>
          <cell r="N8">
            <v>3</v>
          </cell>
          <cell r="O8">
            <v>240000</v>
          </cell>
          <cell r="P8">
            <v>0.06</v>
          </cell>
          <cell r="Q8">
            <v>8720000</v>
          </cell>
          <cell r="R8">
            <v>7320000</v>
          </cell>
          <cell r="S8" t="str">
            <v>Man / 259</v>
          </cell>
        </row>
        <row r="9">
          <cell r="A9">
            <v>5102</v>
          </cell>
          <cell r="B9" t="str">
            <v>Vasilescu Cristian</v>
          </cell>
          <cell r="C9">
            <v>28086</v>
          </cell>
          <cell r="D9" t="str">
            <v>M</v>
          </cell>
          <cell r="E9" t="str">
            <v>O/1</v>
          </cell>
          <cell r="F9" t="str">
            <v>Casatorit</v>
          </cell>
          <cell r="G9">
            <v>36229</v>
          </cell>
          <cell r="H9">
            <v>3</v>
          </cell>
          <cell r="I9" t="str">
            <v>Fac.Constructii</v>
          </cell>
          <cell r="J9">
            <v>7500000</v>
          </cell>
          <cell r="K9" t="str">
            <v>BRD</v>
          </cell>
          <cell r="L9">
            <v>2</v>
          </cell>
          <cell r="M9" t="str">
            <v>Relatii cu publicul</v>
          </cell>
          <cell r="N9">
            <v>7</v>
          </cell>
          <cell r="O9">
            <v>375000</v>
          </cell>
          <cell r="P9">
            <v>0.04</v>
          </cell>
          <cell r="Q9">
            <v>8175000</v>
          </cell>
          <cell r="R9">
            <v>6870000</v>
          </cell>
          <cell r="S9" t="str">
            <v>Rel / 102</v>
          </cell>
        </row>
        <row r="10">
          <cell r="A10">
            <v>8222</v>
          </cell>
          <cell r="B10" t="str">
            <v>Asmarandei Gheorghe</v>
          </cell>
          <cell r="C10">
            <v>27954</v>
          </cell>
          <cell r="D10" t="str">
            <v>M</v>
          </cell>
          <cell r="E10" t="str">
            <v>A/2</v>
          </cell>
          <cell r="F10" t="str">
            <v>Casatorit</v>
          </cell>
          <cell r="G10">
            <v>38453</v>
          </cell>
          <cell r="H10">
            <v>3</v>
          </cell>
          <cell r="I10" t="str">
            <v>Fac.Matematica Fizica</v>
          </cell>
          <cell r="J10">
            <v>9000000</v>
          </cell>
          <cell r="K10" t="str">
            <v>BRD</v>
          </cell>
          <cell r="L10">
            <v>3</v>
          </cell>
          <cell r="M10" t="str">
            <v>Vanzari</v>
          </cell>
          <cell r="N10">
            <v>0</v>
          </cell>
          <cell r="O10">
            <v>270000</v>
          </cell>
          <cell r="P10">
            <v>0.09</v>
          </cell>
          <cell r="Q10">
            <v>10080000</v>
          </cell>
          <cell r="R10">
            <v>8470000</v>
          </cell>
          <cell r="S10" t="str">
            <v>Van / 222</v>
          </cell>
        </row>
        <row r="11">
          <cell r="A11">
            <v>4132</v>
          </cell>
          <cell r="B11" t="str">
            <v>Geolgau Cristinel</v>
          </cell>
          <cell r="C11">
            <v>26321</v>
          </cell>
          <cell r="D11" t="str">
            <v>M</v>
          </cell>
          <cell r="E11" t="str">
            <v>A/2</v>
          </cell>
          <cell r="F11" t="str">
            <v>Casatorit</v>
          </cell>
          <cell r="G11">
            <v>36712</v>
          </cell>
          <cell r="H11">
            <v>2</v>
          </cell>
          <cell r="I11" t="str">
            <v>Fac.Politehnica</v>
          </cell>
          <cell r="J11">
            <v>7500000</v>
          </cell>
          <cell r="K11" t="str">
            <v>BCR</v>
          </cell>
          <cell r="L11">
            <v>5</v>
          </cell>
          <cell r="M11" t="str">
            <v>Relatii cu publicul</v>
          </cell>
          <cell r="N11">
            <v>5</v>
          </cell>
          <cell r="O11">
            <v>225000</v>
          </cell>
          <cell r="P11">
            <v>0.1</v>
          </cell>
          <cell r="Q11">
            <v>8475000</v>
          </cell>
          <cell r="R11">
            <v>7120000</v>
          </cell>
          <cell r="S11" t="str">
            <v>Rel / 132</v>
          </cell>
        </row>
        <row r="12">
          <cell r="A12">
            <v>3427</v>
          </cell>
          <cell r="B12" t="str">
            <v>Petru  Mihai</v>
          </cell>
          <cell r="C12">
            <v>27091</v>
          </cell>
          <cell r="D12" t="str">
            <v>M</v>
          </cell>
          <cell r="E12" t="str">
            <v>AB/4</v>
          </cell>
          <cell r="F12" t="str">
            <v>Casatorit</v>
          </cell>
          <cell r="G12">
            <v>35928</v>
          </cell>
          <cell r="H12">
            <v>1</v>
          </cell>
          <cell r="I12" t="str">
            <v>Fac.Stiinte economice</v>
          </cell>
          <cell r="J12">
            <v>8000000</v>
          </cell>
          <cell r="K12" t="str">
            <v>Reiffeisen</v>
          </cell>
          <cell r="L12">
            <v>1</v>
          </cell>
          <cell r="M12" t="str">
            <v>Marketing</v>
          </cell>
          <cell r="N12">
            <v>7</v>
          </cell>
          <cell r="O12">
            <v>400000</v>
          </cell>
          <cell r="P12">
            <v>0.03</v>
          </cell>
          <cell r="Q12">
            <v>8640000</v>
          </cell>
          <cell r="R12">
            <v>7260000</v>
          </cell>
          <cell r="S12" t="str">
            <v>Mar / 427</v>
          </cell>
        </row>
        <row r="13">
          <cell r="A13">
            <v>2540</v>
          </cell>
          <cell r="B13" t="str">
            <v>Dragan Adrian</v>
          </cell>
          <cell r="C13">
            <v>31384</v>
          </cell>
          <cell r="D13" t="str">
            <v>M</v>
          </cell>
          <cell r="E13" t="str">
            <v>O/1</v>
          </cell>
          <cell r="F13" t="str">
            <v>Necasatorit</v>
          </cell>
          <cell r="G13">
            <v>38485</v>
          </cell>
          <cell r="H13">
            <v>0</v>
          </cell>
          <cell r="I13" t="str">
            <v>Scoala Profesionala</v>
          </cell>
          <cell r="J13">
            <v>9000000</v>
          </cell>
          <cell r="K13" t="str">
            <v>BCR</v>
          </cell>
          <cell r="L13">
            <v>0</v>
          </cell>
          <cell r="M13" t="str">
            <v>Vanzari</v>
          </cell>
          <cell r="N13">
            <v>0</v>
          </cell>
          <cell r="O13">
            <v>270000</v>
          </cell>
          <cell r="P13">
            <v>0</v>
          </cell>
          <cell r="Q13">
            <v>9270000</v>
          </cell>
          <cell r="R13">
            <v>7790000</v>
          </cell>
          <cell r="S13" t="str">
            <v>Van / 540</v>
          </cell>
        </row>
        <row r="14">
          <cell r="A14">
            <v>6605</v>
          </cell>
          <cell r="B14" t="str">
            <v>Maracineanu Ionel</v>
          </cell>
          <cell r="C14">
            <v>27913</v>
          </cell>
          <cell r="D14" t="str">
            <v>M</v>
          </cell>
          <cell r="E14" t="str">
            <v>B/3</v>
          </cell>
          <cell r="F14" t="str">
            <v>Casatorit</v>
          </cell>
          <cell r="G14">
            <v>35961</v>
          </cell>
          <cell r="H14">
            <v>2</v>
          </cell>
          <cell r="I14" t="str">
            <v>Fac.Limbi Straine</v>
          </cell>
          <cell r="J14">
            <v>7500000</v>
          </cell>
          <cell r="K14" t="str">
            <v>BCR</v>
          </cell>
          <cell r="L14">
            <v>2</v>
          </cell>
          <cell r="M14" t="str">
            <v>Resurse umane</v>
          </cell>
          <cell r="N14">
            <v>7</v>
          </cell>
          <cell r="O14">
            <v>375000</v>
          </cell>
          <cell r="P14">
            <v>0.04</v>
          </cell>
          <cell r="Q14">
            <v>8175000</v>
          </cell>
          <cell r="R14">
            <v>6870000</v>
          </cell>
          <cell r="S14" t="str">
            <v>Res / 605</v>
          </cell>
        </row>
        <row r="15">
          <cell r="A15">
            <v>1599</v>
          </cell>
          <cell r="B15" t="str">
            <v>Buzescu Carmen</v>
          </cell>
          <cell r="C15">
            <v>29677</v>
          </cell>
          <cell r="D15" t="str">
            <v>F</v>
          </cell>
          <cell r="E15" t="str">
            <v>A/2</v>
          </cell>
          <cell r="F15" t="str">
            <v>Necasatorit</v>
          </cell>
          <cell r="G15">
            <v>38257</v>
          </cell>
          <cell r="H15">
            <v>1</v>
          </cell>
          <cell r="I15" t="str">
            <v>Liceu + BAC</v>
          </cell>
          <cell r="J15">
            <v>9000000</v>
          </cell>
          <cell r="K15" t="str">
            <v>Reiffeisen</v>
          </cell>
          <cell r="L15">
            <v>4</v>
          </cell>
          <cell r="M15" t="str">
            <v>Vanzari</v>
          </cell>
          <cell r="N15">
            <v>1</v>
          </cell>
          <cell r="O15">
            <v>270000</v>
          </cell>
          <cell r="P15">
            <v>0.12</v>
          </cell>
          <cell r="Q15">
            <v>10350000</v>
          </cell>
          <cell r="R15">
            <v>8690000</v>
          </cell>
          <cell r="S15" t="str">
            <v>Van / 599</v>
          </cell>
        </row>
        <row r="16">
          <cell r="A16">
            <v>2351</v>
          </cell>
          <cell r="B16" t="str">
            <v>Jicman Mihaela</v>
          </cell>
          <cell r="C16">
            <v>27867</v>
          </cell>
          <cell r="D16" t="str">
            <v>F</v>
          </cell>
          <cell r="E16" t="str">
            <v>A/2</v>
          </cell>
          <cell r="F16" t="str">
            <v>Necasatorit</v>
          </cell>
          <cell r="G16">
            <v>35689</v>
          </cell>
          <cell r="H16">
            <v>0</v>
          </cell>
          <cell r="I16" t="str">
            <v>Scoala Profesionala</v>
          </cell>
          <cell r="J16">
            <v>8000000</v>
          </cell>
          <cell r="K16" t="str">
            <v>BCR</v>
          </cell>
          <cell r="L16">
            <v>0</v>
          </cell>
          <cell r="M16" t="str">
            <v>Marketing</v>
          </cell>
          <cell r="N16">
            <v>8</v>
          </cell>
          <cell r="O16">
            <v>400000</v>
          </cell>
          <cell r="P16">
            <v>0</v>
          </cell>
          <cell r="Q16">
            <v>8400000</v>
          </cell>
          <cell r="R16">
            <v>7060000</v>
          </cell>
          <cell r="S16" t="str">
            <v>Mar / 351</v>
          </cell>
        </row>
        <row r="17">
          <cell r="A17">
            <v>4337</v>
          </cell>
          <cell r="B17" t="str">
            <v>Cristian Constanta</v>
          </cell>
          <cell r="C17">
            <v>28099</v>
          </cell>
          <cell r="D17" t="str">
            <v>F</v>
          </cell>
          <cell r="E17" t="str">
            <v>A/2</v>
          </cell>
          <cell r="F17" t="str">
            <v>Casatorit</v>
          </cell>
          <cell r="G17">
            <v>36042</v>
          </cell>
          <cell r="H17">
            <v>2</v>
          </cell>
          <cell r="I17" t="str">
            <v>Fac.Politehnica</v>
          </cell>
          <cell r="J17">
            <v>7500000</v>
          </cell>
          <cell r="K17" t="str">
            <v>BCR</v>
          </cell>
          <cell r="L17">
            <v>0</v>
          </cell>
          <cell r="M17" t="str">
            <v>Productie</v>
          </cell>
          <cell r="N17">
            <v>7</v>
          </cell>
          <cell r="O17">
            <v>375000</v>
          </cell>
          <cell r="P17">
            <v>0</v>
          </cell>
          <cell r="Q17">
            <v>7875000</v>
          </cell>
          <cell r="R17">
            <v>6620000</v>
          </cell>
          <cell r="S17" t="str">
            <v>Pro / 337</v>
          </cell>
        </row>
        <row r="18">
          <cell r="A18">
            <v>5270</v>
          </cell>
          <cell r="B18" t="str">
            <v>Ion Constantin</v>
          </cell>
          <cell r="C18">
            <v>28094</v>
          </cell>
          <cell r="D18" t="str">
            <v>M</v>
          </cell>
          <cell r="E18" t="str">
            <v>A/2</v>
          </cell>
          <cell r="F18" t="str">
            <v>Casatorit</v>
          </cell>
          <cell r="G18">
            <v>33631</v>
          </cell>
          <cell r="H18">
            <v>4</v>
          </cell>
          <cell r="I18" t="str">
            <v>Fac.Constructii</v>
          </cell>
          <cell r="J18">
            <v>7500000</v>
          </cell>
          <cell r="K18" t="str">
            <v>BRD</v>
          </cell>
          <cell r="L18">
            <v>0</v>
          </cell>
          <cell r="M18" t="str">
            <v>Relatii cu publicul</v>
          </cell>
          <cell r="N18">
            <v>14</v>
          </cell>
          <cell r="O18">
            <v>750000</v>
          </cell>
          <cell r="P18">
            <v>0</v>
          </cell>
          <cell r="Q18">
            <v>8250000</v>
          </cell>
          <cell r="R18">
            <v>6930000</v>
          </cell>
          <cell r="S18" t="str">
            <v>Rel / 270</v>
          </cell>
        </row>
        <row r="19">
          <cell r="A19">
            <v>8150</v>
          </cell>
          <cell r="B19" t="str">
            <v xml:space="preserve"> Bucur Ana</v>
          </cell>
          <cell r="C19">
            <v>24152</v>
          </cell>
          <cell r="D19" t="str">
            <v>F</v>
          </cell>
          <cell r="E19" t="str">
            <v>A/2</v>
          </cell>
          <cell r="F19" t="str">
            <v>Casatorit</v>
          </cell>
          <cell r="G19">
            <v>33192</v>
          </cell>
          <cell r="H19">
            <v>1</v>
          </cell>
          <cell r="I19" t="str">
            <v>Fac.Matematica Fizica</v>
          </cell>
          <cell r="J19">
            <v>9000000</v>
          </cell>
          <cell r="K19" t="str">
            <v>BRD</v>
          </cell>
          <cell r="L19">
            <v>3</v>
          </cell>
          <cell r="M19" t="str">
            <v>Vanzari</v>
          </cell>
          <cell r="N19">
            <v>15</v>
          </cell>
          <cell r="O19">
            <v>900000</v>
          </cell>
          <cell r="P19">
            <v>0.09</v>
          </cell>
          <cell r="Q19">
            <v>10710000</v>
          </cell>
          <cell r="R19">
            <v>9000000</v>
          </cell>
          <cell r="S19" t="str">
            <v>Van / 150</v>
          </cell>
        </row>
        <row r="20">
          <cell r="A20">
            <v>8205</v>
          </cell>
          <cell r="B20" t="str">
            <v>Chirila Costel</v>
          </cell>
          <cell r="C20">
            <v>25533</v>
          </cell>
          <cell r="D20" t="str">
            <v>M</v>
          </cell>
          <cell r="E20" t="str">
            <v>A/2</v>
          </cell>
          <cell r="F20" t="str">
            <v>Casatorit</v>
          </cell>
          <cell r="G20">
            <v>38202</v>
          </cell>
          <cell r="H20">
            <v>3</v>
          </cell>
          <cell r="I20" t="str">
            <v>Fac.Matematica Fizica</v>
          </cell>
          <cell r="J20">
            <v>8000000</v>
          </cell>
          <cell r="K20" t="str">
            <v>Reiffeisen</v>
          </cell>
          <cell r="L20">
            <v>2</v>
          </cell>
          <cell r="M20" t="str">
            <v>Management</v>
          </cell>
          <cell r="N20">
            <v>1</v>
          </cell>
          <cell r="O20">
            <v>240000</v>
          </cell>
          <cell r="P20">
            <v>0.06</v>
          </cell>
          <cell r="Q20">
            <v>8720000</v>
          </cell>
          <cell r="R20">
            <v>7320000</v>
          </cell>
          <cell r="S20" t="str">
            <v>Man / 205</v>
          </cell>
        </row>
        <row r="21">
          <cell r="A21">
            <v>5370</v>
          </cell>
          <cell r="B21" t="str">
            <v>Beldie Nicoleta</v>
          </cell>
          <cell r="C21">
            <v>28638</v>
          </cell>
          <cell r="D21" t="str">
            <v>F</v>
          </cell>
          <cell r="E21" t="str">
            <v>O/1</v>
          </cell>
          <cell r="F21" t="str">
            <v>Casatorit</v>
          </cell>
          <cell r="G21">
            <v>36872</v>
          </cell>
          <cell r="H21">
            <v>3</v>
          </cell>
          <cell r="I21" t="str">
            <v>Fac.Constructii</v>
          </cell>
          <cell r="J21">
            <v>9000000</v>
          </cell>
          <cell r="K21" t="str">
            <v>BRD</v>
          </cell>
          <cell r="L21">
            <v>3</v>
          </cell>
          <cell r="M21" t="str">
            <v>Vanzari</v>
          </cell>
          <cell r="N21">
            <v>5</v>
          </cell>
          <cell r="O21">
            <v>270000</v>
          </cell>
          <cell r="P21">
            <v>0.09</v>
          </cell>
          <cell r="Q21">
            <v>10080000</v>
          </cell>
          <cell r="R21">
            <v>8470000</v>
          </cell>
          <cell r="S21" t="str">
            <v>Van / 370</v>
          </cell>
        </row>
        <row r="22">
          <cell r="A22">
            <v>3300</v>
          </cell>
          <cell r="B22" t="str">
            <v>Mirea Valentina</v>
          </cell>
          <cell r="C22">
            <v>26817</v>
          </cell>
          <cell r="D22" t="str">
            <v>F</v>
          </cell>
          <cell r="E22" t="str">
            <v>AB/4</v>
          </cell>
          <cell r="F22" t="str">
            <v>Casatorit</v>
          </cell>
          <cell r="G22">
            <v>36197</v>
          </cell>
          <cell r="H22">
            <v>2</v>
          </cell>
          <cell r="I22" t="str">
            <v>Fac.Stiinte economice</v>
          </cell>
          <cell r="J22">
            <v>7500000</v>
          </cell>
          <cell r="K22" t="str">
            <v>BCR</v>
          </cell>
          <cell r="L22">
            <v>2</v>
          </cell>
          <cell r="M22" t="str">
            <v>Resurse umane</v>
          </cell>
          <cell r="N22">
            <v>7</v>
          </cell>
          <cell r="O22">
            <v>375000</v>
          </cell>
          <cell r="P22">
            <v>0.04</v>
          </cell>
          <cell r="Q22">
            <v>8175000</v>
          </cell>
          <cell r="R22">
            <v>6870000</v>
          </cell>
          <cell r="S22" t="str">
            <v>Res / 300</v>
          </cell>
        </row>
        <row r="23">
          <cell r="A23">
            <v>3570</v>
          </cell>
          <cell r="B23" t="str">
            <v>Cipariu Jasmine</v>
          </cell>
          <cell r="C23">
            <v>26831</v>
          </cell>
          <cell r="D23" t="str">
            <v>F</v>
          </cell>
          <cell r="E23" t="str">
            <v>O/1</v>
          </cell>
          <cell r="F23" t="str">
            <v>Casatorit</v>
          </cell>
          <cell r="G23">
            <v>35475</v>
          </cell>
          <cell r="H23">
            <v>2</v>
          </cell>
          <cell r="I23" t="str">
            <v>Fac.Stiinte economice</v>
          </cell>
          <cell r="J23">
            <v>8000000</v>
          </cell>
          <cell r="K23" t="str">
            <v>Reiffeisen</v>
          </cell>
          <cell r="L23">
            <v>4</v>
          </cell>
          <cell r="M23" t="str">
            <v>Marketing</v>
          </cell>
          <cell r="N23">
            <v>9</v>
          </cell>
          <cell r="O23">
            <v>400000</v>
          </cell>
          <cell r="P23">
            <v>0.12</v>
          </cell>
          <cell r="Q23">
            <v>9360000</v>
          </cell>
          <cell r="R23">
            <v>7860000</v>
          </cell>
          <cell r="S23" t="str">
            <v>Mar / 570</v>
          </cell>
        </row>
        <row r="24">
          <cell r="A24">
            <v>6670</v>
          </cell>
          <cell r="B24" t="str">
            <v>Bandes Viorica</v>
          </cell>
          <cell r="C24">
            <v>22485</v>
          </cell>
          <cell r="D24" t="str">
            <v>F</v>
          </cell>
          <cell r="E24" t="str">
            <v>O/1</v>
          </cell>
          <cell r="F24" t="str">
            <v>Casatorit</v>
          </cell>
          <cell r="G24">
            <v>30434</v>
          </cell>
          <cell r="H24">
            <v>1</v>
          </cell>
          <cell r="I24" t="str">
            <v>Fac.Limbi Straine</v>
          </cell>
          <cell r="J24">
            <v>7500000</v>
          </cell>
          <cell r="K24" t="str">
            <v>BCR</v>
          </cell>
          <cell r="L24">
            <v>5</v>
          </cell>
          <cell r="M24" t="str">
            <v>Resurse umane</v>
          </cell>
          <cell r="N24">
            <v>22</v>
          </cell>
          <cell r="O24">
            <v>1500000</v>
          </cell>
          <cell r="P24">
            <v>0.1</v>
          </cell>
          <cell r="Q24">
            <v>9750000</v>
          </cell>
          <cell r="R24">
            <v>8190000</v>
          </cell>
          <cell r="S24" t="str">
            <v>Res / 670</v>
          </cell>
        </row>
        <row r="25">
          <cell r="A25">
            <v>7430</v>
          </cell>
          <cell r="B25" t="str">
            <v>Aldea  Dumitru</v>
          </cell>
          <cell r="C25">
            <v>23450</v>
          </cell>
          <cell r="D25" t="str">
            <v>M</v>
          </cell>
          <cell r="E25" t="str">
            <v>O/1</v>
          </cell>
          <cell r="F25" t="str">
            <v>Casatorit</v>
          </cell>
          <cell r="G25">
            <v>33318</v>
          </cell>
          <cell r="H25">
            <v>2</v>
          </cell>
          <cell r="I25" t="str">
            <v>Fac.Informatica</v>
          </cell>
          <cell r="J25">
            <v>8000000</v>
          </cell>
          <cell r="K25" t="str">
            <v>Reiffeisen</v>
          </cell>
          <cell r="L25">
            <v>2</v>
          </cell>
          <cell r="M25" t="str">
            <v>Management</v>
          </cell>
          <cell r="N25">
            <v>15</v>
          </cell>
          <cell r="O25">
            <v>800000</v>
          </cell>
          <cell r="P25">
            <v>0.06</v>
          </cell>
          <cell r="Q25">
            <v>9280000</v>
          </cell>
          <cell r="R25">
            <v>7800000</v>
          </cell>
          <cell r="S25" t="str">
            <v>Man / 430</v>
          </cell>
        </row>
        <row r="26">
          <cell r="A26">
            <v>8416</v>
          </cell>
          <cell r="B26" t="str">
            <v>Bumbescu Radu</v>
          </cell>
          <cell r="C26">
            <v>29133</v>
          </cell>
          <cell r="D26" t="str">
            <v>M</v>
          </cell>
          <cell r="E26" t="str">
            <v>A/2</v>
          </cell>
          <cell r="F26" t="str">
            <v>Necasatorit</v>
          </cell>
          <cell r="G26">
            <v>38331</v>
          </cell>
          <cell r="H26">
            <v>0</v>
          </cell>
          <cell r="I26" t="str">
            <v>Fac.Matematica Fizica</v>
          </cell>
          <cell r="J26">
            <v>7500000</v>
          </cell>
          <cell r="K26" t="str">
            <v>BRD</v>
          </cell>
          <cell r="L26">
            <v>1</v>
          </cell>
          <cell r="M26" t="str">
            <v>Relatii cu publicul</v>
          </cell>
          <cell r="N26">
            <v>1</v>
          </cell>
          <cell r="O26">
            <v>225000</v>
          </cell>
          <cell r="P26">
            <v>0.02</v>
          </cell>
          <cell r="Q26">
            <v>7875000</v>
          </cell>
          <cell r="R26">
            <v>6620000</v>
          </cell>
          <cell r="S26" t="str">
            <v>Rel / 416</v>
          </cell>
        </row>
        <row r="27">
          <cell r="A27">
            <v>7408</v>
          </cell>
          <cell r="B27" t="str">
            <v>Istvan Laszlo</v>
          </cell>
          <cell r="C27">
            <v>26490</v>
          </cell>
          <cell r="D27" t="str">
            <v>M</v>
          </cell>
          <cell r="E27" t="str">
            <v>B/3</v>
          </cell>
          <cell r="F27" t="str">
            <v>Casatorit</v>
          </cell>
          <cell r="G27">
            <v>36516</v>
          </cell>
          <cell r="H27">
            <v>3</v>
          </cell>
          <cell r="I27" t="str">
            <v>Fac.Informatica</v>
          </cell>
          <cell r="J27">
            <v>8000000</v>
          </cell>
          <cell r="K27" t="str">
            <v>Reiffeisen</v>
          </cell>
          <cell r="L27">
            <v>4</v>
          </cell>
          <cell r="M27" t="str">
            <v>Logistica</v>
          </cell>
          <cell r="N27">
            <v>6</v>
          </cell>
          <cell r="O27">
            <v>400000</v>
          </cell>
          <cell r="P27">
            <v>0.12</v>
          </cell>
          <cell r="Q27">
            <v>9360000</v>
          </cell>
          <cell r="R27">
            <v>7860000</v>
          </cell>
          <cell r="S27" t="str">
            <v>Log / 408</v>
          </cell>
        </row>
        <row r="28">
          <cell r="A28">
            <v>1236</v>
          </cell>
          <cell r="B28" t="str">
            <v>Gavrila Marian</v>
          </cell>
          <cell r="C28">
            <v>29497</v>
          </cell>
          <cell r="D28" t="str">
            <v>M</v>
          </cell>
          <cell r="E28" t="str">
            <v>O/1</v>
          </cell>
          <cell r="F28" t="str">
            <v>Necasatorit</v>
          </cell>
          <cell r="G28">
            <v>37998</v>
          </cell>
          <cell r="H28">
            <v>0</v>
          </cell>
          <cell r="I28" t="str">
            <v>Liceu + BAC</v>
          </cell>
          <cell r="J28">
            <v>7500000</v>
          </cell>
          <cell r="K28" t="str">
            <v>BCR</v>
          </cell>
          <cell r="L28">
            <v>2</v>
          </cell>
          <cell r="M28" t="str">
            <v>Productie</v>
          </cell>
          <cell r="N28">
            <v>2</v>
          </cell>
          <cell r="O28">
            <v>225000</v>
          </cell>
          <cell r="P28">
            <v>0.04</v>
          </cell>
          <cell r="Q28">
            <v>8025000</v>
          </cell>
          <cell r="R28">
            <v>6740000</v>
          </cell>
          <cell r="S28" t="str">
            <v>Pro / 236</v>
          </cell>
        </row>
        <row r="29">
          <cell r="A29">
            <v>1329</v>
          </cell>
          <cell r="B29" t="str">
            <v>Tatomir Angela</v>
          </cell>
          <cell r="C29">
            <v>30877</v>
          </cell>
          <cell r="D29" t="str">
            <v>F</v>
          </cell>
          <cell r="E29" t="str">
            <v>B/3</v>
          </cell>
          <cell r="F29" t="str">
            <v>Necasatorit</v>
          </cell>
          <cell r="G29">
            <v>38637</v>
          </cell>
          <cell r="H29">
            <v>0</v>
          </cell>
          <cell r="I29" t="str">
            <v>Liceu + BAC</v>
          </cell>
          <cell r="J29">
            <v>7500000</v>
          </cell>
          <cell r="K29" t="str">
            <v>BRD</v>
          </cell>
          <cell r="L29">
            <v>4</v>
          </cell>
          <cell r="M29" t="str">
            <v>Productie</v>
          </cell>
          <cell r="N29">
            <v>0</v>
          </cell>
          <cell r="O29">
            <v>225000</v>
          </cell>
          <cell r="P29">
            <v>0.08</v>
          </cell>
          <cell r="Q29">
            <v>8325000</v>
          </cell>
          <cell r="R29">
            <v>6990000</v>
          </cell>
          <cell r="S29" t="str">
            <v>Pro / 329</v>
          </cell>
        </row>
        <row r="30">
          <cell r="A30">
            <v>2416</v>
          </cell>
          <cell r="B30" t="str">
            <v>Bumbescu Radu</v>
          </cell>
          <cell r="C30">
            <v>29133</v>
          </cell>
          <cell r="D30" t="str">
            <v>M</v>
          </cell>
          <cell r="E30" t="str">
            <v>A/2</v>
          </cell>
          <cell r="F30" t="str">
            <v>Casatorit</v>
          </cell>
          <cell r="G30">
            <v>38331</v>
          </cell>
          <cell r="H30">
            <v>0</v>
          </cell>
          <cell r="I30" t="str">
            <v>Scoala Profesionala</v>
          </cell>
          <cell r="J30">
            <v>7500000</v>
          </cell>
          <cell r="K30" t="str">
            <v>BCR</v>
          </cell>
          <cell r="L30">
            <v>2</v>
          </cell>
          <cell r="M30" t="str">
            <v>Productie</v>
          </cell>
          <cell r="N30">
            <v>1</v>
          </cell>
          <cell r="O30">
            <v>225000</v>
          </cell>
          <cell r="P30">
            <v>0.04</v>
          </cell>
          <cell r="Q30">
            <v>8025000</v>
          </cell>
          <cell r="R30">
            <v>6740000</v>
          </cell>
          <cell r="S30" t="str">
            <v>Pro / 416</v>
          </cell>
        </row>
        <row r="33">
          <cell r="A33" t="str">
            <v>Marca</v>
          </cell>
          <cell r="B33" t="str">
            <v>Nume si prenume</v>
          </cell>
          <cell r="C33" t="str">
            <v>Data nasterii</v>
          </cell>
          <cell r="D33" t="str">
            <v>Grupa sanguina</v>
          </cell>
          <cell r="E33" t="str">
            <v>Stare civila</v>
          </cell>
        </row>
        <row r="34">
          <cell r="A34">
            <v>102</v>
          </cell>
          <cell r="B34" t="str">
            <v>Vasilescu Cristian</v>
          </cell>
          <cell r="C34">
            <v>28086</v>
          </cell>
          <cell r="D34" t="str">
            <v>O/1</v>
          </cell>
          <cell r="E34" t="str">
            <v>Casatorit</v>
          </cell>
        </row>
        <row r="35">
          <cell r="A35">
            <v>132</v>
          </cell>
          <cell r="B35" t="str">
            <v>Geolgau Cristinel</v>
          </cell>
          <cell r="C35">
            <v>26321</v>
          </cell>
          <cell r="D35" t="str">
            <v>A/2</v>
          </cell>
          <cell r="E35" t="str">
            <v>Casatorit</v>
          </cell>
        </row>
        <row r="36">
          <cell r="A36">
            <v>150</v>
          </cell>
          <cell r="B36" t="str">
            <v xml:space="preserve"> Bucur Ana</v>
          </cell>
          <cell r="C36">
            <v>24152</v>
          </cell>
          <cell r="D36" t="str">
            <v>A/2</v>
          </cell>
          <cell r="E36" t="str">
            <v>Casatorit</v>
          </cell>
        </row>
        <row r="37">
          <cell r="A37">
            <v>156</v>
          </cell>
          <cell r="B37" t="str">
            <v>Constantin Valentin</v>
          </cell>
          <cell r="C37">
            <v>30310</v>
          </cell>
          <cell r="D37" t="str">
            <v>B/3</v>
          </cell>
          <cell r="E37" t="str">
            <v>Necasatorit</v>
          </cell>
        </row>
        <row r="38">
          <cell r="A38">
            <v>205</v>
          </cell>
          <cell r="B38" t="str">
            <v>Chirila Costel</v>
          </cell>
          <cell r="C38">
            <v>25533</v>
          </cell>
          <cell r="D38" t="str">
            <v>A/2</v>
          </cell>
          <cell r="E38" t="str">
            <v>Casatorit</v>
          </cell>
        </row>
        <row r="39">
          <cell r="A39">
            <v>222</v>
          </cell>
          <cell r="B39" t="str">
            <v>Asmarandei Gheorghe</v>
          </cell>
          <cell r="C39">
            <v>27954</v>
          </cell>
          <cell r="D39" t="str">
            <v>A/2</v>
          </cell>
          <cell r="E39" t="str">
            <v>Casatorit</v>
          </cell>
        </row>
        <row r="40">
          <cell r="A40">
            <v>236</v>
          </cell>
          <cell r="B40" t="str">
            <v>Gavrila Marian</v>
          </cell>
          <cell r="C40">
            <v>29497</v>
          </cell>
          <cell r="D40" t="str">
            <v>O/1</v>
          </cell>
          <cell r="E40" t="str">
            <v>Necasatorit</v>
          </cell>
        </row>
        <row r="41">
          <cell r="A41">
            <v>259</v>
          </cell>
          <cell r="B41" t="str">
            <v>Palheghi Nicusor</v>
          </cell>
          <cell r="C41">
            <v>29096</v>
          </cell>
          <cell r="D41" t="str">
            <v>B/3</v>
          </cell>
          <cell r="E41" t="str">
            <v>Necasatorit</v>
          </cell>
        </row>
        <row r="42">
          <cell r="A42">
            <v>270</v>
          </cell>
          <cell r="B42" t="str">
            <v>Ion Constantin</v>
          </cell>
          <cell r="C42">
            <v>28094</v>
          </cell>
          <cell r="D42" t="str">
            <v>A/2</v>
          </cell>
          <cell r="E42" t="str">
            <v>Casatorit</v>
          </cell>
        </row>
        <row r="43">
          <cell r="A43">
            <v>299</v>
          </cell>
          <cell r="B43" t="str">
            <v>Nastase Ionela</v>
          </cell>
          <cell r="C43">
            <v>30696</v>
          </cell>
          <cell r="D43" t="str">
            <v>A/2</v>
          </cell>
          <cell r="E43" t="str">
            <v>Necasatorit</v>
          </cell>
        </row>
        <row r="44">
          <cell r="A44">
            <v>300</v>
          </cell>
          <cell r="B44" t="str">
            <v>Mirea Valentina</v>
          </cell>
          <cell r="C44">
            <v>26817</v>
          </cell>
          <cell r="D44" t="str">
            <v>AB/4</v>
          </cell>
          <cell r="E44" t="str">
            <v>Casatorit</v>
          </cell>
        </row>
        <row r="45">
          <cell r="A45">
            <v>311</v>
          </cell>
          <cell r="B45" t="str">
            <v>Asmarandei Ioana</v>
          </cell>
          <cell r="C45">
            <v>30805</v>
          </cell>
          <cell r="D45" t="str">
            <v>AB/4</v>
          </cell>
          <cell r="E45" t="str">
            <v>Necasatorit</v>
          </cell>
        </row>
        <row r="46">
          <cell r="A46">
            <v>329</v>
          </cell>
          <cell r="B46" t="str">
            <v>Tatomir Angela</v>
          </cell>
          <cell r="C46">
            <v>30877</v>
          </cell>
          <cell r="D46" t="str">
            <v>B/3</v>
          </cell>
          <cell r="E46" t="str">
            <v>Necasatorit</v>
          </cell>
          <cell r="K46" t="str">
            <v>Indicator</v>
          </cell>
          <cell r="L46" t="str">
            <v>Studii</v>
          </cell>
        </row>
        <row r="47">
          <cell r="A47">
            <v>337</v>
          </cell>
          <cell r="B47" t="str">
            <v>Cristian Constanta</v>
          </cell>
          <cell r="C47">
            <v>28099</v>
          </cell>
          <cell r="D47" t="str">
            <v>A/2</v>
          </cell>
          <cell r="E47" t="str">
            <v>Casatorit</v>
          </cell>
          <cell r="K47">
            <v>1</v>
          </cell>
          <cell r="L47" t="str">
            <v>Liceu + BAC</v>
          </cell>
        </row>
        <row r="48">
          <cell r="A48">
            <v>345</v>
          </cell>
          <cell r="B48" t="str">
            <v>Durbalau Costel</v>
          </cell>
          <cell r="C48">
            <v>27459</v>
          </cell>
          <cell r="D48" t="str">
            <v>O/1</v>
          </cell>
          <cell r="E48" t="str">
            <v>Casatorit</v>
          </cell>
          <cell r="K48">
            <v>2</v>
          </cell>
          <cell r="L48" t="str">
            <v>Scoala Profesionala</v>
          </cell>
        </row>
        <row r="49">
          <cell r="A49">
            <v>351</v>
          </cell>
          <cell r="B49" t="str">
            <v>Jicman Mihaela</v>
          </cell>
          <cell r="C49">
            <v>27867</v>
          </cell>
          <cell r="D49" t="str">
            <v>A/2</v>
          </cell>
          <cell r="E49" t="str">
            <v>Necasatorit</v>
          </cell>
          <cell r="K49">
            <v>3</v>
          </cell>
          <cell r="L49" t="str">
            <v>Fac.Stiinte economice</v>
          </cell>
        </row>
        <row r="50">
          <cell r="A50">
            <v>370</v>
          </cell>
          <cell r="B50" t="str">
            <v>Beldie Nicoleta</v>
          </cell>
          <cell r="C50">
            <v>28638</v>
          </cell>
          <cell r="D50" t="str">
            <v>O/1</v>
          </cell>
          <cell r="E50" t="str">
            <v>Casatorit</v>
          </cell>
          <cell r="K50">
            <v>4</v>
          </cell>
          <cell r="L50" t="str">
            <v>Fac.Politehnica</v>
          </cell>
        </row>
        <row r="51">
          <cell r="A51">
            <v>392</v>
          </cell>
          <cell r="B51" t="str">
            <v>Simionescu Claudia</v>
          </cell>
          <cell r="C51">
            <v>30629</v>
          </cell>
          <cell r="D51" t="str">
            <v>AB/4</v>
          </cell>
          <cell r="E51" t="str">
            <v>Necasatorit</v>
          </cell>
          <cell r="K51">
            <v>5</v>
          </cell>
          <cell r="L51" t="str">
            <v>Fac.Constructii</v>
          </cell>
        </row>
        <row r="52">
          <cell r="A52">
            <v>408</v>
          </cell>
          <cell r="B52" t="str">
            <v>Istvan Laszlo</v>
          </cell>
          <cell r="C52">
            <v>26490</v>
          </cell>
          <cell r="D52" t="str">
            <v>B/3</v>
          </cell>
          <cell r="E52" t="str">
            <v>Casatorit</v>
          </cell>
          <cell r="K52">
            <v>6</v>
          </cell>
          <cell r="L52" t="str">
            <v>Fac.Limbi Straine</v>
          </cell>
        </row>
        <row r="53">
          <cell r="A53">
            <v>411</v>
          </cell>
          <cell r="B53" t="str">
            <v>Micu Florentin</v>
          </cell>
          <cell r="C53">
            <v>24149</v>
          </cell>
          <cell r="D53" t="str">
            <v>O/1</v>
          </cell>
          <cell r="E53" t="str">
            <v>Casatorit</v>
          </cell>
          <cell r="K53">
            <v>7</v>
          </cell>
          <cell r="L53" t="str">
            <v>Fac.Informatica</v>
          </cell>
        </row>
        <row r="54">
          <cell r="A54">
            <v>416</v>
          </cell>
          <cell r="B54" t="str">
            <v>Bumbescu Radu</v>
          </cell>
          <cell r="C54">
            <v>29133</v>
          </cell>
          <cell r="D54" t="str">
            <v>A/2</v>
          </cell>
          <cell r="E54" t="str">
            <v>Necasatorit</v>
          </cell>
          <cell r="K54">
            <v>8</v>
          </cell>
          <cell r="L54" t="str">
            <v>Fac.Matematica Fizica</v>
          </cell>
        </row>
        <row r="55">
          <cell r="A55">
            <v>427</v>
          </cell>
          <cell r="B55" t="str">
            <v>Petru  Mihai</v>
          </cell>
          <cell r="C55">
            <v>27091</v>
          </cell>
          <cell r="D55" t="str">
            <v>AB/4</v>
          </cell>
          <cell r="E55" t="str">
            <v>Casatorit</v>
          </cell>
        </row>
        <row r="56">
          <cell r="A56">
            <v>430</v>
          </cell>
          <cell r="B56" t="str">
            <v>Aldea  Dumitru</v>
          </cell>
          <cell r="C56">
            <v>23450</v>
          </cell>
          <cell r="D56" t="str">
            <v>O/1</v>
          </cell>
          <cell r="E56" t="str">
            <v>Casatorit</v>
          </cell>
        </row>
        <row r="57">
          <cell r="A57">
            <v>540</v>
          </cell>
          <cell r="B57" t="str">
            <v>Dragan Adrian</v>
          </cell>
          <cell r="C57">
            <v>31384</v>
          </cell>
          <cell r="D57" t="str">
            <v>O/1</v>
          </cell>
          <cell r="E57" t="str">
            <v>Necasatorit</v>
          </cell>
          <cell r="L57" t="str">
            <v>Resurse umane</v>
          </cell>
          <cell r="M57" t="str">
            <v>Logistica</v>
          </cell>
          <cell r="N57" t="str">
            <v>Productie</v>
          </cell>
          <cell r="O57" t="str">
            <v>Vanzari</v>
          </cell>
          <cell r="P57" t="str">
            <v>Management</v>
          </cell>
          <cell r="Q57" t="str">
            <v>Relatii cu publicul</v>
          </cell>
          <cell r="R57" t="str">
            <v>Marketing</v>
          </cell>
        </row>
        <row r="58">
          <cell r="A58">
            <v>570</v>
          </cell>
          <cell r="B58" t="str">
            <v>Cipariu Jasmine</v>
          </cell>
          <cell r="C58">
            <v>26831</v>
          </cell>
          <cell r="D58" t="str">
            <v>O/1</v>
          </cell>
          <cell r="E58" t="str">
            <v>Casatorit</v>
          </cell>
          <cell r="L58">
            <v>0</v>
          </cell>
          <cell r="M58">
            <v>0</v>
          </cell>
          <cell r="N58">
            <v>0</v>
          </cell>
          <cell r="O58">
            <v>0</v>
          </cell>
          <cell r="P58">
            <v>0</v>
          </cell>
          <cell r="Q58">
            <v>0</v>
          </cell>
          <cell r="R58">
            <v>0</v>
          </cell>
        </row>
        <row r="59">
          <cell r="L59">
            <v>0.04</v>
          </cell>
          <cell r="M59">
            <v>0.03</v>
          </cell>
          <cell r="N59">
            <v>0.02</v>
          </cell>
          <cell r="O59">
            <v>0.03</v>
          </cell>
          <cell r="P59">
            <v>0.05</v>
          </cell>
          <cell r="Q59">
            <v>0.02</v>
          </cell>
          <cell r="R59">
            <v>0.04</v>
          </cell>
        </row>
        <row r="60">
          <cell r="L60">
            <v>0.08</v>
          </cell>
          <cell r="M60">
            <v>0.06</v>
          </cell>
          <cell r="N60">
            <v>0.04</v>
          </cell>
          <cell r="O60">
            <v>0.06</v>
          </cell>
          <cell r="P60">
            <v>0.1</v>
          </cell>
          <cell r="Q60">
            <v>0.05</v>
          </cell>
          <cell r="R60">
            <v>0.08</v>
          </cell>
        </row>
        <row r="61">
          <cell r="L61">
            <v>0.12</v>
          </cell>
          <cell r="M61">
            <v>0.09</v>
          </cell>
          <cell r="N61">
            <v>0.06</v>
          </cell>
          <cell r="O61">
            <v>0.09</v>
          </cell>
          <cell r="P61">
            <v>0.15</v>
          </cell>
          <cell r="Q61" t="str">
            <v>7.5%</v>
          </cell>
          <cell r="R61">
            <v>0.12</v>
          </cell>
        </row>
        <row r="62">
          <cell r="L62">
            <v>0.16</v>
          </cell>
          <cell r="M62">
            <v>0.12</v>
          </cell>
          <cell r="N62">
            <v>0.08</v>
          </cell>
          <cell r="O62">
            <v>0.12</v>
          </cell>
          <cell r="P62">
            <v>0.2</v>
          </cell>
          <cell r="Q62">
            <v>0.1</v>
          </cell>
          <cell r="R62">
            <v>0.16</v>
          </cell>
        </row>
        <row r="63">
          <cell r="L63">
            <v>0.2</v>
          </cell>
          <cell r="M63">
            <v>0.15</v>
          </cell>
          <cell r="N63">
            <v>0.1</v>
          </cell>
          <cell r="O63">
            <v>0.15</v>
          </cell>
          <cell r="P63">
            <v>0.25</v>
          </cell>
          <cell r="Q63" t="str">
            <v>12.5%</v>
          </cell>
          <cell r="R63">
            <v>0.2</v>
          </cell>
        </row>
        <row r="68">
          <cell r="L68" t="str">
            <v>Resurse umane</v>
          </cell>
          <cell r="M68">
            <v>10000000</v>
          </cell>
        </row>
        <row r="69">
          <cell r="L69" t="str">
            <v>Logistica</v>
          </cell>
          <cell r="M69">
            <v>8000000</v>
          </cell>
        </row>
        <row r="70">
          <cell r="L70" t="str">
            <v>Productie</v>
          </cell>
          <cell r="M70">
            <v>7500000</v>
          </cell>
        </row>
        <row r="71">
          <cell r="L71" t="str">
            <v>Vanzari</v>
          </cell>
          <cell r="M71">
            <v>9000000</v>
          </cell>
        </row>
        <row r="72">
          <cell r="L72" t="str">
            <v>Management</v>
          </cell>
          <cell r="M72">
            <v>12000000</v>
          </cell>
        </row>
        <row r="73">
          <cell r="L73" t="str">
            <v>Relatii cu publicul</v>
          </cell>
          <cell r="M73">
            <v>10500000</v>
          </cell>
        </row>
        <row r="74">
          <cell r="L74" t="str">
            <v>Marketing</v>
          </cell>
          <cell r="M74">
            <v>9700000</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iect birotica"/>
      <sheetName val="Sheet2"/>
      <sheetName val="Sheet3"/>
    </sheetNames>
    <sheetDataSet>
      <sheetData sheetId="0">
        <row r="1">
          <cell r="A1" t="str">
            <v>Cod angajat</v>
          </cell>
          <cell r="B1" t="str">
            <v>Nume angajat</v>
          </cell>
          <cell r="C1" t="str">
            <v>Data angajarii</v>
          </cell>
          <cell r="D1" t="str">
            <v>Salariu de incadrare</v>
          </cell>
          <cell r="E1" t="str">
            <v>Vechime</v>
          </cell>
          <cell r="F1" t="str">
            <v>Oras</v>
          </cell>
          <cell r="G1" t="str">
            <v>Departament</v>
          </cell>
          <cell r="H1" t="str">
            <v>Schimb</v>
          </cell>
          <cell r="I1" t="str">
            <v>Spor vechime</v>
          </cell>
          <cell r="J1" t="str">
            <v>Salariu final</v>
          </cell>
        </row>
        <row r="2">
          <cell r="A2">
            <v>1101</v>
          </cell>
          <cell r="B2" t="str">
            <v>Ana Somera</v>
          </cell>
          <cell r="C2">
            <v>32123</v>
          </cell>
          <cell r="D2">
            <v>20000000</v>
          </cell>
          <cell r="E2">
            <v>18</v>
          </cell>
          <cell r="F2" t="str">
            <v>Bucuresti</v>
          </cell>
          <cell r="G2" t="str">
            <v>Interventii rapide</v>
          </cell>
          <cell r="H2" t="str">
            <v>De noapte</v>
          </cell>
          <cell r="I2">
            <v>0.2</v>
          </cell>
          <cell r="J2">
            <v>24000000</v>
          </cell>
        </row>
        <row r="3">
          <cell r="A3">
            <v>2100</v>
          </cell>
          <cell r="B3" t="str">
            <v>Mihai Popescu</v>
          </cell>
          <cell r="C3">
            <v>38233</v>
          </cell>
          <cell r="D3">
            <v>21000000</v>
          </cell>
          <cell r="E3">
            <v>1</v>
          </cell>
          <cell r="F3" t="str">
            <v>Constanta</v>
          </cell>
          <cell r="G3" t="str">
            <v>Interventii rapide</v>
          </cell>
          <cell r="H3" t="str">
            <v>De zi</v>
          </cell>
          <cell r="I3">
            <v>0</v>
          </cell>
          <cell r="J3">
            <v>21000000</v>
          </cell>
        </row>
        <row r="4">
          <cell r="A4">
            <v>1200</v>
          </cell>
          <cell r="B4" t="str">
            <v>Gabriela Excell</v>
          </cell>
          <cell r="C4">
            <v>35226</v>
          </cell>
          <cell r="D4">
            <v>15000000</v>
          </cell>
          <cell r="E4">
            <v>9</v>
          </cell>
          <cell r="F4" t="str">
            <v>Bucuresti</v>
          </cell>
          <cell r="G4" t="str">
            <v>IT</v>
          </cell>
          <cell r="H4" t="str">
            <v>De zi</v>
          </cell>
          <cell r="I4">
            <v>0.1</v>
          </cell>
          <cell r="J4">
            <v>16500000.000000002</v>
          </cell>
        </row>
        <row r="5">
          <cell r="A5">
            <v>1300</v>
          </cell>
          <cell r="B5" t="str">
            <v>Ioana Bucegi</v>
          </cell>
          <cell r="C5">
            <v>36301</v>
          </cell>
          <cell r="D5">
            <v>32000000</v>
          </cell>
          <cell r="E5">
            <v>6</v>
          </cell>
          <cell r="F5" t="str">
            <v>Bucuresti</v>
          </cell>
          <cell r="G5" t="str">
            <v>Contabilitate</v>
          </cell>
          <cell r="H5" t="str">
            <v>De zi</v>
          </cell>
          <cell r="I5">
            <v>0.05</v>
          </cell>
          <cell r="J5">
            <v>33600000</v>
          </cell>
        </row>
        <row r="6">
          <cell r="A6">
            <v>2200</v>
          </cell>
          <cell r="B6" t="str">
            <v>Andrei Manual</v>
          </cell>
          <cell r="C6">
            <v>33064</v>
          </cell>
          <cell r="D6">
            <v>14500000</v>
          </cell>
          <cell r="E6">
            <v>15</v>
          </cell>
          <cell r="F6" t="str">
            <v>Constanta</v>
          </cell>
          <cell r="G6" t="str">
            <v>IT</v>
          </cell>
          <cell r="H6" t="str">
            <v>De zi</v>
          </cell>
          <cell r="I6">
            <v>0.1</v>
          </cell>
          <cell r="J6">
            <v>15950000.000000002</v>
          </cell>
        </row>
        <row r="7">
          <cell r="A7">
            <v>2400</v>
          </cell>
          <cell r="B7" t="str">
            <v>Ion Veselie</v>
          </cell>
          <cell r="C7">
            <v>32212</v>
          </cell>
          <cell r="D7">
            <v>24600000</v>
          </cell>
          <cell r="E7">
            <v>18</v>
          </cell>
          <cell r="F7" t="str">
            <v>Constanta</v>
          </cell>
          <cell r="G7" t="str">
            <v>Management</v>
          </cell>
          <cell r="H7" t="str">
            <v>De zi</v>
          </cell>
          <cell r="I7">
            <v>0.2</v>
          </cell>
          <cell r="J7">
            <v>29520000</v>
          </cell>
        </row>
        <row r="8">
          <cell r="A8">
            <v>3101</v>
          </cell>
          <cell r="B8" t="str">
            <v>George Precautu</v>
          </cell>
          <cell r="C8">
            <v>37301</v>
          </cell>
          <cell r="D8">
            <v>23500000</v>
          </cell>
          <cell r="E8">
            <v>4</v>
          </cell>
          <cell r="F8" t="str">
            <v>Azuga</v>
          </cell>
          <cell r="G8" t="str">
            <v>Interventii rapide</v>
          </cell>
          <cell r="H8" t="str">
            <v>De noapte</v>
          </cell>
          <cell r="I8">
            <v>0.05</v>
          </cell>
          <cell r="J8">
            <v>24675000</v>
          </cell>
        </row>
        <row r="9">
          <cell r="A9">
            <v>2300</v>
          </cell>
          <cell r="B9" t="str">
            <v>Simona Birotica</v>
          </cell>
          <cell r="C9">
            <v>31721</v>
          </cell>
          <cell r="D9">
            <v>35500000</v>
          </cell>
          <cell r="E9">
            <v>19</v>
          </cell>
          <cell r="F9" t="str">
            <v>Constanta</v>
          </cell>
          <cell r="G9" t="str">
            <v>Contabilitate</v>
          </cell>
          <cell r="H9" t="str">
            <v>De zi</v>
          </cell>
          <cell r="I9">
            <v>0.2</v>
          </cell>
          <cell r="J9">
            <v>42600000</v>
          </cell>
        </row>
        <row r="10">
          <cell r="A10">
            <v>1100</v>
          </cell>
          <cell r="B10" t="str">
            <v>Crenguta Pietricica</v>
          </cell>
          <cell r="C10">
            <v>35228</v>
          </cell>
          <cell r="D10">
            <v>19000000</v>
          </cell>
          <cell r="E10">
            <v>9</v>
          </cell>
          <cell r="F10" t="str">
            <v>Bucuresti</v>
          </cell>
          <cell r="G10" t="str">
            <v>Interventii rapide</v>
          </cell>
          <cell r="H10" t="str">
            <v>De zi</v>
          </cell>
          <cell r="I10">
            <v>0.1</v>
          </cell>
          <cell r="J10">
            <v>20900000</v>
          </cell>
        </row>
      </sheetData>
      <sheetData sheetId="1" refreshError="1"/>
      <sheetData sheetId="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iect birotica"/>
      <sheetName val="Sheet2"/>
      <sheetName val="Sheet3"/>
      <sheetName val="#REF"/>
      <sheetName val="Filtru avansat"/>
    </sheetNames>
    <sheetDataSet>
      <sheetData sheetId="0">
        <row r="1">
          <cell r="A1" t="str">
            <v>Cod angajat</v>
          </cell>
          <cell r="B1" t="str">
            <v>Nume angajat</v>
          </cell>
          <cell r="C1" t="str">
            <v>Data angajarii</v>
          </cell>
          <cell r="D1" t="str">
            <v>Salariu de incadrare</v>
          </cell>
          <cell r="E1" t="str">
            <v>Vechime</v>
          </cell>
          <cell r="F1" t="str">
            <v>Oras</v>
          </cell>
          <cell r="G1" t="str">
            <v>Departament</v>
          </cell>
          <cell r="H1" t="str">
            <v>Schimb</v>
          </cell>
          <cell r="I1" t="str">
            <v>Spor vechime</v>
          </cell>
          <cell r="J1" t="str">
            <v>Salariu final</v>
          </cell>
        </row>
        <row r="2">
          <cell r="A2">
            <v>1101</v>
          </cell>
          <cell r="B2" t="str">
            <v>Ana Somera</v>
          </cell>
          <cell r="C2">
            <v>32123</v>
          </cell>
          <cell r="D2">
            <v>20000000</v>
          </cell>
          <cell r="E2">
            <v>18</v>
          </cell>
          <cell r="F2" t="str">
            <v>Bucuresti</v>
          </cell>
          <cell r="G2" t="str">
            <v>Interventii rapide</v>
          </cell>
          <cell r="H2" t="str">
            <v>De noapte</v>
          </cell>
          <cell r="I2">
            <v>0.2</v>
          </cell>
          <cell r="J2">
            <v>24000000</v>
          </cell>
        </row>
        <row r="3">
          <cell r="A3">
            <v>2100</v>
          </cell>
          <cell r="B3" t="str">
            <v>Mihai Popescu</v>
          </cell>
          <cell r="C3">
            <v>38233</v>
          </cell>
          <cell r="D3">
            <v>21000000</v>
          </cell>
          <cell r="E3">
            <v>1</v>
          </cell>
          <cell r="F3" t="str">
            <v>Constanta</v>
          </cell>
          <cell r="G3" t="str">
            <v>Interventii rapide</v>
          </cell>
          <cell r="H3" t="str">
            <v>De zi</v>
          </cell>
          <cell r="I3">
            <v>0</v>
          </cell>
          <cell r="J3">
            <v>21000000</v>
          </cell>
        </row>
        <row r="4">
          <cell r="A4">
            <v>1200</v>
          </cell>
          <cell r="B4" t="str">
            <v>Gabriela Excell</v>
          </cell>
          <cell r="C4">
            <v>35226</v>
          </cell>
          <cell r="D4">
            <v>15000000</v>
          </cell>
          <cell r="E4">
            <v>9</v>
          </cell>
          <cell r="F4" t="str">
            <v>Bucuresti</v>
          </cell>
          <cell r="G4" t="str">
            <v>IT</v>
          </cell>
          <cell r="H4" t="str">
            <v>De zi</v>
          </cell>
          <cell r="I4">
            <v>0.1</v>
          </cell>
          <cell r="J4">
            <v>16500000.000000002</v>
          </cell>
        </row>
        <row r="5">
          <cell r="A5">
            <v>1300</v>
          </cell>
          <cell r="B5" t="str">
            <v>Ioana Bucegi</v>
          </cell>
          <cell r="C5">
            <v>36301</v>
          </cell>
          <cell r="D5">
            <v>32000000</v>
          </cell>
          <cell r="E5">
            <v>6</v>
          </cell>
          <cell r="F5" t="str">
            <v>Bucuresti</v>
          </cell>
          <cell r="G5" t="str">
            <v>Contabilitate</v>
          </cell>
          <cell r="H5" t="str">
            <v>De zi</v>
          </cell>
          <cell r="I5">
            <v>0.05</v>
          </cell>
          <cell r="J5">
            <v>33600000</v>
          </cell>
        </row>
        <row r="6">
          <cell r="A6">
            <v>2200</v>
          </cell>
          <cell r="B6" t="str">
            <v>Andrei Manual</v>
          </cell>
          <cell r="C6">
            <v>33064</v>
          </cell>
          <cell r="D6">
            <v>14500000</v>
          </cell>
          <cell r="E6">
            <v>15</v>
          </cell>
          <cell r="F6" t="str">
            <v>Constanta</v>
          </cell>
          <cell r="G6" t="str">
            <v>IT</v>
          </cell>
          <cell r="H6" t="str">
            <v>De zi</v>
          </cell>
          <cell r="I6">
            <v>0.1</v>
          </cell>
          <cell r="J6">
            <v>15950000.000000002</v>
          </cell>
        </row>
        <row r="7">
          <cell r="A7">
            <v>2400</v>
          </cell>
          <cell r="B7" t="str">
            <v>Ion Veselie</v>
          </cell>
          <cell r="C7">
            <v>32212</v>
          </cell>
          <cell r="D7">
            <v>24600000</v>
          </cell>
          <cell r="E7">
            <v>18</v>
          </cell>
          <cell r="F7" t="str">
            <v>Constanta</v>
          </cell>
          <cell r="G7" t="str">
            <v>Management</v>
          </cell>
          <cell r="H7" t="str">
            <v>De zi</v>
          </cell>
          <cell r="I7">
            <v>0.2</v>
          </cell>
          <cell r="J7">
            <v>29520000</v>
          </cell>
        </row>
        <row r="8">
          <cell r="A8">
            <v>3101</v>
          </cell>
          <cell r="B8" t="str">
            <v>George Precautu</v>
          </cell>
          <cell r="C8">
            <v>37301</v>
          </cell>
          <cell r="D8">
            <v>23500000</v>
          </cell>
          <cell r="E8">
            <v>4</v>
          </cell>
          <cell r="F8" t="str">
            <v>Azuga</v>
          </cell>
          <cell r="G8" t="str">
            <v>Interventii rapide</v>
          </cell>
          <cell r="H8" t="str">
            <v>De noapte</v>
          </cell>
          <cell r="I8">
            <v>0.05</v>
          </cell>
          <cell r="J8">
            <v>24675000</v>
          </cell>
        </row>
        <row r="9">
          <cell r="A9">
            <v>2300</v>
          </cell>
          <cell r="B9" t="str">
            <v>Simona Birotica</v>
          </cell>
          <cell r="C9">
            <v>31721</v>
          </cell>
          <cell r="D9">
            <v>35500000</v>
          </cell>
          <cell r="E9">
            <v>19</v>
          </cell>
          <cell r="F9" t="str">
            <v>Constanta</v>
          </cell>
          <cell r="G9" t="str">
            <v>Contabilitate</v>
          </cell>
          <cell r="H9" t="str">
            <v>De zi</v>
          </cell>
          <cell r="I9">
            <v>0.2</v>
          </cell>
          <cell r="J9">
            <v>42600000</v>
          </cell>
        </row>
        <row r="10">
          <cell r="A10">
            <v>1100</v>
          </cell>
          <cell r="B10" t="str">
            <v>Crenguta Pietricica</v>
          </cell>
          <cell r="C10">
            <v>35228</v>
          </cell>
          <cell r="D10">
            <v>19000000</v>
          </cell>
          <cell r="E10">
            <v>9</v>
          </cell>
          <cell r="F10" t="str">
            <v>Bucuresti</v>
          </cell>
          <cell r="G10" t="str">
            <v>Interventii rapide</v>
          </cell>
          <cell r="H10" t="str">
            <v>De zi</v>
          </cell>
          <cell r="I10">
            <v>0.1</v>
          </cell>
          <cell r="J10">
            <v>20900000</v>
          </cell>
        </row>
      </sheetData>
      <sheetData sheetId="1" refreshError="1"/>
      <sheetData sheetId="2" refreshError="1"/>
      <sheetData sheetId="3" refreshError="1"/>
      <sheetData sheetId="4"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sheetName val="2"/>
      <sheetName val="3"/>
      <sheetName val="4"/>
      <sheetName val="5"/>
      <sheetName val="6"/>
      <sheetName val="7"/>
      <sheetName val="8"/>
      <sheetName val="9"/>
      <sheetName val="10"/>
      <sheetName val="11"/>
      <sheetName val="12"/>
      <sheetName val="13"/>
      <sheetName val="14"/>
      <sheetName val="15"/>
      <sheetName val="16"/>
      <sheetName val="17"/>
      <sheetName val="18"/>
      <sheetName val="19"/>
      <sheetName val="20"/>
      <sheetName val="21"/>
      <sheetName val="22"/>
      <sheetName val="23"/>
      <sheetName val="24"/>
      <sheetName val="25"/>
      <sheetName val="26"/>
      <sheetName val="27"/>
      <sheetName val="28"/>
      <sheetName val="29"/>
      <sheetName val="30"/>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ow r="1">
          <cell r="J1" t="str">
            <v>Facultate</v>
          </cell>
          <cell r="K1" t="str">
            <v>Camin</v>
          </cell>
        </row>
        <row r="2">
          <cell r="J2" t="str">
            <v>CIG</v>
          </cell>
          <cell r="K2" t="str">
            <v>MOXA D</v>
          </cell>
        </row>
        <row r="3">
          <cell r="J3" t="str">
            <v>FABBV</v>
          </cell>
          <cell r="K3" t="str">
            <v>MOXA C</v>
          </cell>
        </row>
        <row r="4">
          <cell r="J4" t="str">
            <v>CSIE</v>
          </cell>
          <cell r="K4" t="str">
            <v>Belvedere A3</v>
          </cell>
        </row>
        <row r="5">
          <cell r="J5" t="str">
            <v>REI</v>
          </cell>
          <cell r="K5" t="str">
            <v>Belvedere A6</v>
          </cell>
        </row>
        <row r="6">
          <cell r="J6" t="str">
            <v>MAN</v>
          </cell>
          <cell r="K6" t="str">
            <v>Belvedere A8</v>
          </cell>
        </row>
        <row r="7">
          <cell r="J7" t="str">
            <v>MRK</v>
          </cell>
          <cell r="K7" t="str">
            <v>Agronomie C1</v>
          </cell>
        </row>
        <row r="8">
          <cell r="J8" t="str">
            <v>MAN</v>
          </cell>
          <cell r="K8" t="str">
            <v>Agronomie C2</v>
          </cell>
        </row>
        <row r="9">
          <cell r="J9" t="str">
            <v>FABIZ</v>
          </cell>
          <cell r="K9" t="str">
            <v>Belvedere A2</v>
          </cell>
        </row>
        <row r="10">
          <cell r="J10" t="str">
            <v>EAM</v>
          </cell>
          <cell r="K10" t="str">
            <v>Vitan</v>
          </cell>
        </row>
      </sheetData>
      <sheetData sheetId="26"/>
      <sheetData sheetId="27"/>
      <sheetData sheetId="28"/>
      <sheetData sheetId="29"/>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LOOKUP"/>
      <sheetName val="HLOOKUP"/>
      <sheetName val="LOOKUP"/>
      <sheetName val="INDEX,MATCH"/>
      <sheetName val="Choose"/>
      <sheetName val="Column"/>
      <sheetName val="Row"/>
      <sheetName val="Address"/>
      <sheetName val="Match si Index"/>
      <sheetName val="Vlookup 1"/>
      <sheetName val="Vlookup 2"/>
      <sheetName val="Vlookup 3"/>
      <sheetName val="Hlookup 1"/>
      <sheetName val="Hlookup 2"/>
      <sheetName val="Hlookup 3"/>
      <sheetName val="Hlookup 4"/>
      <sheetName val="Recap V H I"/>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ow r="3">
          <cell r="B3" t="str">
            <v>Cod Client</v>
          </cell>
          <cell r="C3" t="str">
            <v>Nume Client</v>
          </cell>
          <cell r="D3" t="str">
            <v>Adresa</v>
          </cell>
          <cell r="E3" t="str">
            <v>Localitate</v>
          </cell>
          <cell r="F3" t="str">
            <v>Judeţ</v>
          </cell>
          <cell r="G3" t="str">
            <v>Cod Fiscal</v>
          </cell>
        </row>
        <row r="4">
          <cell r="B4">
            <v>100</v>
          </cell>
          <cell r="C4" t="str">
            <v>Client1</v>
          </cell>
          <cell r="D4" t="str">
            <v>Str. Florilor nr.36 bl.8</v>
          </cell>
          <cell r="E4" t="str">
            <v>Pitesti</v>
          </cell>
          <cell r="F4" t="str">
            <v>Arges</v>
          </cell>
          <cell r="G4">
            <v>4655645</v>
          </cell>
        </row>
        <row r="5">
          <cell r="B5">
            <v>101</v>
          </cell>
          <cell r="C5" t="str">
            <v>Client2</v>
          </cell>
          <cell r="D5" t="str">
            <v>Str. Sincai nr.45, sc. B</v>
          </cell>
          <cell r="E5" t="str">
            <v>Bucuresti</v>
          </cell>
          <cell r="F5" t="str">
            <v>Bucureşti</v>
          </cell>
          <cell r="G5">
            <v>13246873</v>
          </cell>
        </row>
        <row r="6">
          <cell r="B6">
            <v>102</v>
          </cell>
          <cell r="C6" t="str">
            <v>Client7</v>
          </cell>
          <cell r="D6" t="str">
            <v>Str. Averescu</v>
          </cell>
          <cell r="E6" t="str">
            <v>Brasov</v>
          </cell>
          <cell r="F6" t="str">
            <v>Braşov</v>
          </cell>
          <cell r="G6">
            <v>96325814</v>
          </cell>
        </row>
        <row r="7">
          <cell r="B7">
            <v>104</v>
          </cell>
          <cell r="C7" t="str">
            <v>Client4</v>
          </cell>
          <cell r="D7" t="str">
            <v>Str. 1 Mai nr.36, bl A8</v>
          </cell>
          <cell r="E7" t="str">
            <v>Ploiesti</v>
          </cell>
          <cell r="F7" t="str">
            <v>Prahova</v>
          </cell>
          <cell r="G7">
            <v>75315946</v>
          </cell>
        </row>
        <row r="8">
          <cell r="B8">
            <v>105</v>
          </cell>
          <cell r="C8" t="str">
            <v>Client3</v>
          </cell>
          <cell r="D8" t="str">
            <v>Str. 9 Mai</v>
          </cell>
          <cell r="E8" t="str">
            <v>Bucuresti</v>
          </cell>
          <cell r="F8" t="str">
            <v>Bucureşti</v>
          </cell>
          <cell r="G8">
            <v>23187946</v>
          </cell>
        </row>
        <row r="9">
          <cell r="B9">
            <v>107</v>
          </cell>
          <cell r="C9" t="str">
            <v>Client7</v>
          </cell>
          <cell r="D9" t="str">
            <v>Str. Plopilor nr.1</v>
          </cell>
          <cell r="E9" t="str">
            <v>Bârlad</v>
          </cell>
          <cell r="F9" t="str">
            <v>Vaslui</v>
          </cell>
          <cell r="G9">
            <v>64821973</v>
          </cell>
        </row>
        <row r="10">
          <cell r="B10">
            <v>108</v>
          </cell>
          <cell r="C10" t="str">
            <v>Client8</v>
          </cell>
          <cell r="D10" t="str">
            <v>Str. Luterană nr. 3</v>
          </cell>
          <cell r="E10" t="str">
            <v>Deva</v>
          </cell>
          <cell r="F10" t="str">
            <v>Hunedoara</v>
          </cell>
          <cell r="G10">
            <v>57351984</v>
          </cell>
        </row>
      </sheetData>
      <sheetData sheetId="9">
        <row r="5">
          <cell r="B5" t="str">
            <v>Marca</v>
          </cell>
        </row>
      </sheetData>
      <sheetData sheetId="10">
        <row r="7">
          <cell r="B7" t="str">
            <v>Data cotaţiei BNR</v>
          </cell>
          <cell r="C7" t="str">
            <v>Curs Euro</v>
          </cell>
        </row>
        <row r="8">
          <cell r="B8">
            <v>39825</v>
          </cell>
          <cell r="C8">
            <v>4.1420000000000003</v>
          </cell>
        </row>
        <row r="9">
          <cell r="B9" t="str">
            <v xml:space="preserve"> =WORKDAY($B$8;A9)</v>
          </cell>
          <cell r="C9">
            <v>4.1429999999999998</v>
          </cell>
        </row>
        <row r="10">
          <cell r="B10">
            <v>39827</v>
          </cell>
          <cell r="C10">
            <v>4.1479999999999997</v>
          </cell>
        </row>
        <row r="11">
          <cell r="B11">
            <v>39828</v>
          </cell>
          <cell r="C11">
            <v>4.1315</v>
          </cell>
        </row>
        <row r="12">
          <cell r="B12">
            <v>39829</v>
          </cell>
          <cell r="C12">
            <v>4.1334999999999997</v>
          </cell>
        </row>
        <row r="13">
          <cell r="B13">
            <v>39832</v>
          </cell>
          <cell r="C13">
            <v>4.1390000000000002</v>
          </cell>
        </row>
        <row r="14">
          <cell r="B14">
            <v>39833</v>
          </cell>
          <cell r="C14">
            <v>4.1500000000000004</v>
          </cell>
        </row>
        <row r="15">
          <cell r="B15">
            <v>39834</v>
          </cell>
          <cell r="C15">
            <v>4.1749999999999998</v>
          </cell>
        </row>
        <row r="16">
          <cell r="B16">
            <v>39835</v>
          </cell>
          <cell r="C16">
            <v>4.18</v>
          </cell>
        </row>
        <row r="17">
          <cell r="B17">
            <v>39836</v>
          </cell>
          <cell r="C17">
            <v>4.2004999999999999</v>
          </cell>
        </row>
        <row r="18">
          <cell r="B18">
            <v>39839</v>
          </cell>
          <cell r="C18">
            <v>4.2009999999999996</v>
          </cell>
        </row>
        <row r="19">
          <cell r="B19">
            <v>39840</v>
          </cell>
          <cell r="C19">
            <v>4.1980000000000004</v>
          </cell>
        </row>
        <row r="20">
          <cell r="B20">
            <v>39841</v>
          </cell>
          <cell r="C20">
            <v>4.1779999999999999</v>
          </cell>
        </row>
        <row r="21">
          <cell r="B21">
            <v>39842</v>
          </cell>
          <cell r="C21">
            <v>4.16</v>
          </cell>
        </row>
        <row r="22">
          <cell r="B22">
            <v>39843</v>
          </cell>
          <cell r="C22">
            <v>4.2309999999999999</v>
          </cell>
        </row>
        <row r="23">
          <cell r="B23">
            <v>39846</v>
          </cell>
        </row>
        <row r="24">
          <cell r="B24">
            <v>39847</v>
          </cell>
        </row>
        <row r="25">
          <cell r="B25">
            <v>39848</v>
          </cell>
        </row>
        <row r="26">
          <cell r="B26">
            <v>39849</v>
          </cell>
        </row>
        <row r="27">
          <cell r="B27">
            <v>39850</v>
          </cell>
        </row>
        <row r="28">
          <cell r="B28">
            <v>39853</v>
          </cell>
        </row>
        <row r="29">
          <cell r="B29">
            <v>39854</v>
          </cell>
        </row>
        <row r="30">
          <cell r="B30">
            <v>39855</v>
          </cell>
        </row>
        <row r="31">
          <cell r="B31">
            <v>39856</v>
          </cell>
        </row>
        <row r="32">
          <cell r="B32">
            <v>39857</v>
          </cell>
        </row>
        <row r="33">
          <cell r="B33">
            <v>39860</v>
          </cell>
        </row>
        <row r="34">
          <cell r="B34">
            <v>39861</v>
          </cell>
        </row>
        <row r="35">
          <cell r="B35">
            <v>39862</v>
          </cell>
        </row>
        <row r="36">
          <cell r="B36">
            <v>39863</v>
          </cell>
        </row>
        <row r="37">
          <cell r="B37">
            <v>39864</v>
          </cell>
        </row>
        <row r="38">
          <cell r="B38">
            <v>39867</v>
          </cell>
        </row>
        <row r="39">
          <cell r="B39">
            <v>39868</v>
          </cell>
        </row>
        <row r="40">
          <cell r="B40">
            <v>39869</v>
          </cell>
        </row>
        <row r="41">
          <cell r="B41">
            <v>39870</v>
          </cell>
        </row>
        <row r="42">
          <cell r="B42">
            <v>39871</v>
          </cell>
        </row>
        <row r="43">
          <cell r="B43">
            <v>39874</v>
          </cell>
        </row>
        <row r="44">
          <cell r="B44">
            <v>39875</v>
          </cell>
        </row>
        <row r="45">
          <cell r="B45">
            <v>39876</v>
          </cell>
        </row>
        <row r="46">
          <cell r="B46">
            <v>39877</v>
          </cell>
        </row>
        <row r="47">
          <cell r="B47">
            <v>39878</v>
          </cell>
        </row>
        <row r="48">
          <cell r="B48">
            <v>39881</v>
          </cell>
        </row>
        <row r="49">
          <cell r="B49">
            <v>39882</v>
          </cell>
        </row>
        <row r="50">
          <cell r="B50">
            <v>39883</v>
          </cell>
        </row>
        <row r="51">
          <cell r="B51">
            <v>39884</v>
          </cell>
        </row>
        <row r="52">
          <cell r="B52">
            <v>39885</v>
          </cell>
        </row>
        <row r="53">
          <cell r="B53">
            <v>39888</v>
          </cell>
        </row>
        <row r="54">
          <cell r="B54">
            <v>39889</v>
          </cell>
        </row>
        <row r="55">
          <cell r="B55">
            <v>39890</v>
          </cell>
        </row>
        <row r="56">
          <cell r="B56">
            <v>39891</v>
          </cell>
        </row>
        <row r="57">
          <cell r="B57">
            <v>39892</v>
          </cell>
        </row>
        <row r="58">
          <cell r="B58">
            <v>39895</v>
          </cell>
        </row>
        <row r="59">
          <cell r="B59">
            <v>39896</v>
          </cell>
        </row>
        <row r="60">
          <cell r="B60">
            <v>39897</v>
          </cell>
        </row>
        <row r="61">
          <cell r="B61">
            <v>39898</v>
          </cell>
        </row>
        <row r="62">
          <cell r="B62">
            <v>39899</v>
          </cell>
        </row>
        <row r="63">
          <cell r="B63">
            <v>39902</v>
          </cell>
        </row>
        <row r="64">
          <cell r="B64">
            <v>39903</v>
          </cell>
        </row>
        <row r="65">
          <cell r="B65">
            <v>39904</v>
          </cell>
        </row>
        <row r="66">
          <cell r="B66">
            <v>39905</v>
          </cell>
        </row>
        <row r="67">
          <cell r="B67">
            <v>39906</v>
          </cell>
        </row>
        <row r="68">
          <cell r="B68">
            <v>39909</v>
          </cell>
        </row>
        <row r="69">
          <cell r="B69">
            <v>39910</v>
          </cell>
        </row>
        <row r="70">
          <cell r="B70">
            <v>39911</v>
          </cell>
        </row>
        <row r="71">
          <cell r="B71">
            <v>39912</v>
          </cell>
        </row>
        <row r="72">
          <cell r="B72">
            <v>39913</v>
          </cell>
        </row>
        <row r="73">
          <cell r="B73">
            <v>39916</v>
          </cell>
        </row>
        <row r="74">
          <cell r="B74">
            <v>39917</v>
          </cell>
        </row>
        <row r="75">
          <cell r="B75">
            <v>39918</v>
          </cell>
        </row>
        <row r="76">
          <cell r="B76">
            <v>39919</v>
          </cell>
        </row>
        <row r="77">
          <cell r="B77">
            <v>39920</v>
          </cell>
        </row>
        <row r="78">
          <cell r="B78">
            <v>39923</v>
          </cell>
        </row>
        <row r="79">
          <cell r="B79">
            <v>38062</v>
          </cell>
          <cell r="C79">
            <v>4.2880000000000003</v>
          </cell>
        </row>
      </sheetData>
      <sheetData sheetId="11">
        <row r="2">
          <cell r="E2" t="str">
            <v>Identificator produs</v>
          </cell>
        </row>
      </sheetData>
      <sheetData sheetId="12">
        <row r="4">
          <cell r="B4">
            <v>100</v>
          </cell>
          <cell r="C4">
            <v>101</v>
          </cell>
          <cell r="D4">
            <v>102</v>
          </cell>
          <cell r="E4">
            <v>103</v>
          </cell>
          <cell r="F4">
            <v>104</v>
          </cell>
          <cell r="G4">
            <v>105</v>
          </cell>
          <cell r="H4">
            <v>109</v>
          </cell>
          <cell r="I4">
            <v>110</v>
          </cell>
          <cell r="J4">
            <v>114</v>
          </cell>
        </row>
        <row r="5">
          <cell r="B5" t="str">
            <v>produs1</v>
          </cell>
          <cell r="C5" t="str">
            <v>produs2</v>
          </cell>
          <cell r="D5" t="str">
            <v>produs3</v>
          </cell>
          <cell r="E5" t="str">
            <v>produs4</v>
          </cell>
          <cell r="F5" t="str">
            <v>produs5</v>
          </cell>
          <cell r="G5" t="str">
            <v>produs6</v>
          </cell>
          <cell r="H5" t="str">
            <v>produs7</v>
          </cell>
          <cell r="I5" t="str">
            <v>produs8</v>
          </cell>
          <cell r="J5" t="str">
            <v>produs9</v>
          </cell>
        </row>
        <row r="6">
          <cell r="B6">
            <v>13.5</v>
          </cell>
          <cell r="C6">
            <v>19</v>
          </cell>
          <cell r="D6">
            <v>34</v>
          </cell>
          <cell r="E6">
            <v>125</v>
          </cell>
          <cell r="F6">
            <v>80</v>
          </cell>
          <cell r="G6">
            <v>57.5</v>
          </cell>
          <cell r="H6">
            <v>34</v>
          </cell>
          <cell r="I6">
            <v>45</v>
          </cell>
          <cell r="J6">
            <v>60</v>
          </cell>
        </row>
      </sheetData>
      <sheetData sheetId="13">
        <row r="2">
          <cell r="B2">
            <v>1995</v>
          </cell>
          <cell r="C2">
            <v>1996</v>
          </cell>
          <cell r="D2">
            <v>1997</v>
          </cell>
          <cell r="E2">
            <v>1998</v>
          </cell>
          <cell r="F2">
            <v>1999</v>
          </cell>
          <cell r="G2">
            <v>2000</v>
          </cell>
          <cell r="H2">
            <v>2001</v>
          </cell>
          <cell r="I2">
            <v>2002</v>
          </cell>
          <cell r="J2">
            <v>2003</v>
          </cell>
          <cell r="K2">
            <v>2004</v>
          </cell>
          <cell r="L2">
            <v>2005</v>
          </cell>
          <cell r="M2">
            <v>2006</v>
          </cell>
          <cell r="N2">
            <v>2007</v>
          </cell>
          <cell r="O2">
            <v>2008</v>
          </cell>
          <cell r="Q2" t="str">
            <v>Număr ordine</v>
          </cell>
          <cell r="R2" t="str">
            <v>Denumire mijloc fix</v>
          </cell>
          <cell r="S2" t="str">
            <v>Data punerii în funcţiune</v>
          </cell>
          <cell r="T2" t="str">
            <v>Valoare de inventar</v>
          </cell>
        </row>
        <row r="3">
          <cell r="B3">
            <v>0.15</v>
          </cell>
          <cell r="C3">
            <v>0.16800000000000001</v>
          </cell>
          <cell r="D3">
            <v>0.186</v>
          </cell>
          <cell r="E3">
            <v>0.20399999999999999</v>
          </cell>
          <cell r="F3">
            <v>0.222</v>
          </cell>
          <cell r="G3">
            <v>0.24</v>
          </cell>
          <cell r="H3">
            <v>0.25800000000000001</v>
          </cell>
          <cell r="I3">
            <v>0.27600000000000002</v>
          </cell>
          <cell r="J3">
            <v>0.29399999999999998</v>
          </cell>
          <cell r="K3">
            <v>0.312</v>
          </cell>
          <cell r="L3">
            <v>0.33</v>
          </cell>
          <cell r="M3">
            <v>0.34799999999999998</v>
          </cell>
          <cell r="N3">
            <v>0.86599999999999999</v>
          </cell>
          <cell r="O3">
            <v>0.98399999999999999</v>
          </cell>
          <cell r="Q3">
            <v>5478</v>
          </cell>
          <cell r="R3" t="str">
            <v>AAA</v>
          </cell>
          <cell r="S3">
            <v>35838</v>
          </cell>
          <cell r="T3">
            <v>2523.6986999999999</v>
          </cell>
        </row>
        <row r="4">
          <cell r="B4">
            <v>0.1</v>
          </cell>
          <cell r="C4">
            <v>0.125</v>
          </cell>
          <cell r="D4">
            <v>0.15</v>
          </cell>
          <cell r="E4">
            <v>0.17499999999999999</v>
          </cell>
          <cell r="F4">
            <v>0.2</v>
          </cell>
          <cell r="G4">
            <v>0.22500000000000001</v>
          </cell>
          <cell r="H4">
            <v>0.25</v>
          </cell>
          <cell r="I4">
            <v>0.27500000000000002</v>
          </cell>
          <cell r="J4">
            <v>0.30299999999999999</v>
          </cell>
          <cell r="K4">
            <v>0.32500000000000001</v>
          </cell>
          <cell r="L4">
            <v>0.35</v>
          </cell>
          <cell r="M4">
            <v>0.375</v>
          </cell>
          <cell r="N4">
            <v>0.75</v>
          </cell>
          <cell r="O4">
            <v>0.92500000000000004</v>
          </cell>
          <cell r="Q4">
            <v>5479</v>
          </cell>
          <cell r="R4" t="str">
            <v>BBB</v>
          </cell>
          <cell r="S4">
            <v>39131</v>
          </cell>
          <cell r="T4">
            <v>12547.83</v>
          </cell>
        </row>
        <row r="5">
          <cell r="B5">
            <v>0.08</v>
          </cell>
          <cell r="C5">
            <v>0.1</v>
          </cell>
          <cell r="D5">
            <v>0.12</v>
          </cell>
          <cell r="E5">
            <v>0.14000000000000001</v>
          </cell>
          <cell r="F5">
            <v>0.16</v>
          </cell>
          <cell r="G5">
            <v>0.18</v>
          </cell>
          <cell r="H5">
            <v>0.2</v>
          </cell>
          <cell r="I5">
            <v>0.22</v>
          </cell>
          <cell r="J5">
            <v>0.24</v>
          </cell>
          <cell r="K5">
            <v>0.26</v>
          </cell>
          <cell r="L5">
            <v>0.28000000000000003</v>
          </cell>
          <cell r="M5">
            <v>0.3</v>
          </cell>
          <cell r="N5">
            <v>0.62</v>
          </cell>
          <cell r="O5">
            <v>0.94</v>
          </cell>
          <cell r="Q5">
            <v>5480</v>
          </cell>
          <cell r="R5" t="str">
            <v>CCC</v>
          </cell>
          <cell r="S5">
            <v>36772</v>
          </cell>
          <cell r="T5">
            <v>3550</v>
          </cell>
        </row>
        <row r="6">
          <cell r="B6">
            <v>7.4999999999999997E-2</v>
          </cell>
          <cell r="C6">
            <v>0.87</v>
          </cell>
          <cell r="D6">
            <v>0.66500000000000004</v>
          </cell>
          <cell r="E6">
            <v>0.46</v>
          </cell>
          <cell r="F6">
            <v>0.255</v>
          </cell>
          <cell r="G6">
            <v>0.05</v>
          </cell>
          <cell r="H6">
            <v>0.84499999999999997</v>
          </cell>
          <cell r="I6">
            <v>0.64</v>
          </cell>
          <cell r="J6">
            <v>0.435</v>
          </cell>
          <cell r="K6">
            <v>0.23</v>
          </cell>
          <cell r="L6">
            <v>2.5000000000000001E-2</v>
          </cell>
          <cell r="M6">
            <v>0.82</v>
          </cell>
          <cell r="N6">
            <v>0.86150000000000004</v>
          </cell>
          <cell r="O6">
            <v>0.94099999999999995</v>
          </cell>
          <cell r="Q6">
            <v>5481</v>
          </cell>
          <cell r="R6" t="str">
            <v>DDD</v>
          </cell>
          <cell r="S6">
            <v>36185</v>
          </cell>
          <cell r="T6">
            <v>3695</v>
          </cell>
        </row>
        <row r="7">
          <cell r="B7">
            <v>0.1</v>
          </cell>
          <cell r="C7">
            <v>0.16</v>
          </cell>
          <cell r="D7">
            <v>0.22</v>
          </cell>
          <cell r="E7">
            <v>0.28000000000000003</v>
          </cell>
          <cell r="F7">
            <v>0.34</v>
          </cell>
          <cell r="G7">
            <v>0.4</v>
          </cell>
          <cell r="H7">
            <v>0.46</v>
          </cell>
          <cell r="I7">
            <v>0.52</v>
          </cell>
          <cell r="J7">
            <v>0.57999999999999996</v>
          </cell>
          <cell r="K7">
            <v>0.64</v>
          </cell>
          <cell r="L7">
            <v>0.7</v>
          </cell>
          <cell r="M7">
            <v>0.76</v>
          </cell>
          <cell r="N7">
            <v>0.82</v>
          </cell>
          <cell r="O7">
            <v>0.88</v>
          </cell>
          <cell r="Q7">
            <v>5482</v>
          </cell>
          <cell r="R7" t="str">
            <v>EEE</v>
          </cell>
          <cell r="S7">
            <v>38874</v>
          </cell>
          <cell r="T7">
            <v>1754.0139999999999</v>
          </cell>
        </row>
        <row r="8">
          <cell r="B8">
            <v>0.05</v>
          </cell>
          <cell r="C8">
            <v>0.11</v>
          </cell>
          <cell r="D8">
            <v>0.17</v>
          </cell>
          <cell r="E8">
            <v>0.23</v>
          </cell>
          <cell r="F8">
            <v>0.28999999999999998</v>
          </cell>
          <cell r="G8">
            <v>0.35</v>
          </cell>
          <cell r="H8">
            <v>0.41</v>
          </cell>
          <cell r="I8">
            <v>0.47</v>
          </cell>
          <cell r="J8">
            <v>0.53</v>
          </cell>
          <cell r="K8">
            <v>0.59</v>
          </cell>
          <cell r="L8">
            <v>0.65</v>
          </cell>
          <cell r="M8">
            <v>0.71</v>
          </cell>
          <cell r="N8">
            <v>0.77</v>
          </cell>
          <cell r="O8">
            <v>0.83</v>
          </cell>
          <cell r="Q8">
            <v>5483</v>
          </cell>
          <cell r="R8" t="str">
            <v>FFF</v>
          </cell>
          <cell r="S8">
            <v>36838</v>
          </cell>
          <cell r="T8">
            <v>6500</v>
          </cell>
        </row>
        <row r="9">
          <cell r="B9">
            <v>0.2</v>
          </cell>
          <cell r="C9">
            <v>0.22</v>
          </cell>
          <cell r="D9">
            <v>0.24</v>
          </cell>
          <cell r="E9">
            <v>0.26</v>
          </cell>
          <cell r="F9">
            <v>0.28000000000000003</v>
          </cell>
          <cell r="G9">
            <v>0.3</v>
          </cell>
          <cell r="H9">
            <v>0.32</v>
          </cell>
          <cell r="I9">
            <v>0.34</v>
          </cell>
          <cell r="J9">
            <v>0.36</v>
          </cell>
          <cell r="K9">
            <v>0.38</v>
          </cell>
          <cell r="L9">
            <v>0.4</v>
          </cell>
          <cell r="M9">
            <v>0.42</v>
          </cell>
          <cell r="N9">
            <v>0.84</v>
          </cell>
          <cell r="O9">
            <v>0.96</v>
          </cell>
          <cell r="Q9">
            <v>5484</v>
          </cell>
          <cell r="R9" t="str">
            <v>GGG</v>
          </cell>
          <cell r="S9">
            <v>36628</v>
          </cell>
          <cell r="T9">
            <v>2765.82</v>
          </cell>
        </row>
        <row r="10">
          <cell r="B10">
            <v>8.5000000000000006E-2</v>
          </cell>
          <cell r="C10">
            <v>0.114</v>
          </cell>
          <cell r="D10">
            <v>0.14299999999999999</v>
          </cell>
          <cell r="E10">
            <v>0.17199999999999999</v>
          </cell>
          <cell r="F10">
            <v>0.20100000000000001</v>
          </cell>
          <cell r="G10">
            <v>0.23</v>
          </cell>
          <cell r="H10">
            <v>0.25900000000000001</v>
          </cell>
          <cell r="I10">
            <v>0.28799999999999998</v>
          </cell>
          <cell r="J10">
            <v>0.317</v>
          </cell>
          <cell r="K10">
            <v>0.34599999999999997</v>
          </cell>
          <cell r="L10">
            <v>0.375</v>
          </cell>
          <cell r="M10">
            <v>0.40400000000000003</v>
          </cell>
          <cell r="N10">
            <v>0.83299999999999996</v>
          </cell>
          <cell r="O10">
            <v>0.96199999999999997</v>
          </cell>
          <cell r="Q10">
            <v>5485</v>
          </cell>
          <cell r="R10" t="str">
            <v>HHH</v>
          </cell>
          <cell r="S10">
            <v>39247</v>
          </cell>
          <cell r="T10">
            <v>19469.524000000001</v>
          </cell>
        </row>
        <row r="11">
          <cell r="B11">
            <v>0.42699999999999999</v>
          </cell>
          <cell r="C11">
            <v>0.45</v>
          </cell>
          <cell r="D11">
            <v>0.47499999999999998</v>
          </cell>
          <cell r="E11">
            <v>0.5</v>
          </cell>
          <cell r="F11">
            <v>0.52500000000000002</v>
          </cell>
          <cell r="G11">
            <v>0.55000000000000004</v>
          </cell>
          <cell r="H11">
            <v>0.57499999999999996</v>
          </cell>
          <cell r="I11">
            <v>0.6</v>
          </cell>
          <cell r="J11">
            <v>0.625</v>
          </cell>
          <cell r="K11">
            <v>0.65</v>
          </cell>
          <cell r="L11">
            <v>0.67500000000000004</v>
          </cell>
          <cell r="M11">
            <v>0.7</v>
          </cell>
          <cell r="N11">
            <v>0.72499999999999998</v>
          </cell>
          <cell r="O11">
            <v>0.85</v>
          </cell>
          <cell r="Q11">
            <v>5486</v>
          </cell>
          <cell r="R11" t="str">
            <v>III</v>
          </cell>
          <cell r="S11">
            <v>37133</v>
          </cell>
          <cell r="T11">
            <v>4785</v>
          </cell>
        </row>
        <row r="12">
          <cell r="Q12">
            <v>5487</v>
          </cell>
          <cell r="R12" t="str">
            <v>JJJ</v>
          </cell>
          <cell r="S12">
            <v>37291</v>
          </cell>
          <cell r="T12">
            <v>1548.7823000000001</v>
          </cell>
        </row>
        <row r="13">
          <cell r="Q13">
            <v>5488</v>
          </cell>
          <cell r="R13" t="str">
            <v>KKK</v>
          </cell>
          <cell r="S13">
            <v>36013</v>
          </cell>
          <cell r="T13">
            <v>21547.8</v>
          </cell>
        </row>
        <row r="14">
          <cell r="Q14">
            <v>5489</v>
          </cell>
          <cell r="R14" t="str">
            <v>LLL</v>
          </cell>
          <cell r="S14">
            <v>38063</v>
          </cell>
          <cell r="T14">
            <v>3583</v>
          </cell>
        </row>
        <row r="15">
          <cell r="Q15">
            <v>5490</v>
          </cell>
          <cell r="R15" t="str">
            <v>MMM</v>
          </cell>
          <cell r="S15">
            <v>38432</v>
          </cell>
          <cell r="T15">
            <v>6500</v>
          </cell>
        </row>
      </sheetData>
      <sheetData sheetId="14">
        <row r="3">
          <cell r="A3" t="str">
            <v>Clienti    →  Produse ¯</v>
          </cell>
          <cell r="B3" t="str">
            <v>Client 1</v>
          </cell>
          <cell r="C3" t="str">
            <v>Client 2</v>
          </cell>
          <cell r="D3" t="str">
            <v>Client 3</v>
          </cell>
          <cell r="E3" t="str">
            <v>Client 4</v>
          </cell>
          <cell r="F3" t="str">
            <v>Client 5</v>
          </cell>
        </row>
        <row r="4">
          <cell r="A4" t="str">
            <v>Produs 1</v>
          </cell>
          <cell r="B4">
            <v>162</v>
          </cell>
          <cell r="C4">
            <v>189</v>
          </cell>
          <cell r="D4">
            <v>180</v>
          </cell>
          <cell r="E4">
            <v>192</v>
          </cell>
          <cell r="F4">
            <v>106</v>
          </cell>
        </row>
        <row r="5">
          <cell r="A5" t="str">
            <v>Produs 2</v>
          </cell>
          <cell r="B5">
            <v>114</v>
          </cell>
          <cell r="C5">
            <v>104</v>
          </cell>
          <cell r="D5">
            <v>18</v>
          </cell>
          <cell r="E5">
            <v>20</v>
          </cell>
          <cell r="F5">
            <v>124</v>
          </cell>
        </row>
        <row r="6">
          <cell r="A6" t="str">
            <v>Produs 3</v>
          </cell>
          <cell r="B6">
            <v>64</v>
          </cell>
          <cell r="C6">
            <v>26</v>
          </cell>
          <cell r="D6">
            <v>87</v>
          </cell>
          <cell r="E6">
            <v>39</v>
          </cell>
          <cell r="F6">
            <v>137</v>
          </cell>
        </row>
        <row r="7">
          <cell r="A7" t="str">
            <v>Produs 4</v>
          </cell>
          <cell r="B7">
            <v>57</v>
          </cell>
          <cell r="C7">
            <v>123</v>
          </cell>
          <cell r="D7">
            <v>51</v>
          </cell>
          <cell r="E7">
            <v>200</v>
          </cell>
          <cell r="F7">
            <v>74</v>
          </cell>
        </row>
        <row r="8">
          <cell r="A8" t="str">
            <v>Produs 5</v>
          </cell>
          <cell r="B8">
            <v>68</v>
          </cell>
          <cell r="C8">
            <v>58</v>
          </cell>
          <cell r="D8">
            <v>159</v>
          </cell>
          <cell r="E8">
            <v>88</v>
          </cell>
          <cell r="F8">
            <v>194</v>
          </cell>
        </row>
        <row r="9">
          <cell r="A9" t="str">
            <v>Produs 6</v>
          </cell>
          <cell r="B9">
            <v>99</v>
          </cell>
          <cell r="C9">
            <v>103</v>
          </cell>
          <cell r="D9">
            <v>115</v>
          </cell>
          <cell r="E9">
            <v>154</v>
          </cell>
          <cell r="F9">
            <v>105</v>
          </cell>
        </row>
        <row r="10">
          <cell r="A10" t="str">
            <v>Produs 7</v>
          </cell>
          <cell r="B10">
            <v>11</v>
          </cell>
          <cell r="C10">
            <v>88</v>
          </cell>
          <cell r="D10">
            <v>100</v>
          </cell>
          <cell r="E10">
            <v>59</v>
          </cell>
          <cell r="F10">
            <v>95</v>
          </cell>
        </row>
        <row r="11">
          <cell r="A11" t="str">
            <v>Produs 8</v>
          </cell>
          <cell r="B11">
            <v>36</v>
          </cell>
          <cell r="C11">
            <v>7</v>
          </cell>
          <cell r="D11">
            <v>193</v>
          </cell>
          <cell r="E11">
            <v>7</v>
          </cell>
          <cell r="F11">
            <v>70</v>
          </cell>
        </row>
        <row r="12">
          <cell r="A12" t="str">
            <v>Produs 9</v>
          </cell>
          <cell r="B12">
            <v>54</v>
          </cell>
          <cell r="C12">
            <v>91</v>
          </cell>
          <cell r="D12">
            <v>52</v>
          </cell>
          <cell r="E12">
            <v>63</v>
          </cell>
          <cell r="F12">
            <v>177</v>
          </cell>
        </row>
      </sheetData>
      <sheetData sheetId="15" refreshError="1"/>
      <sheetData sheetId="16">
        <row r="12">
          <cell r="A12" t="str">
            <v>Cantitate transport</v>
          </cell>
          <cell r="B12" t="str">
            <v>Braşov</v>
          </cell>
          <cell r="C12" t="str">
            <v>Bucureşti</v>
          </cell>
          <cell r="D12" t="str">
            <v>Ploieşti</v>
          </cell>
          <cell r="E12" t="str">
            <v>Predeal</v>
          </cell>
          <cell r="F12" t="str">
            <v>Sinaia</v>
          </cell>
        </row>
        <row r="13">
          <cell r="A13">
            <v>1</v>
          </cell>
          <cell r="B13">
            <v>20</v>
          </cell>
          <cell r="C13">
            <v>13.75</v>
          </cell>
          <cell r="D13">
            <v>13.5</v>
          </cell>
          <cell r="E13">
            <v>15</v>
          </cell>
          <cell r="F13">
            <v>12.5</v>
          </cell>
        </row>
        <row r="14">
          <cell r="A14">
            <v>1.1000000000000001</v>
          </cell>
          <cell r="B14">
            <v>22.5</v>
          </cell>
          <cell r="C14">
            <v>17.5</v>
          </cell>
          <cell r="D14">
            <v>15</v>
          </cell>
          <cell r="E14">
            <v>30</v>
          </cell>
          <cell r="F14">
            <v>25</v>
          </cell>
        </row>
        <row r="15">
          <cell r="A15">
            <v>1.2</v>
          </cell>
          <cell r="B15">
            <v>25</v>
          </cell>
          <cell r="C15">
            <v>12.5</v>
          </cell>
          <cell r="D15">
            <v>22.5</v>
          </cell>
          <cell r="E15">
            <v>38.75</v>
          </cell>
          <cell r="F15">
            <v>37.5</v>
          </cell>
        </row>
        <row r="16">
          <cell r="A16">
            <v>1.3</v>
          </cell>
          <cell r="B16">
            <v>27.5</v>
          </cell>
          <cell r="C16">
            <v>15</v>
          </cell>
          <cell r="D16">
            <v>30</v>
          </cell>
          <cell r="E16">
            <v>52.5</v>
          </cell>
          <cell r="F16">
            <v>50</v>
          </cell>
        </row>
        <row r="17">
          <cell r="A17">
            <v>1.4</v>
          </cell>
          <cell r="B17">
            <v>30</v>
          </cell>
          <cell r="C17">
            <v>18.75</v>
          </cell>
          <cell r="D17">
            <v>37.5</v>
          </cell>
          <cell r="E17">
            <v>65</v>
          </cell>
          <cell r="F17">
            <v>62.5</v>
          </cell>
        </row>
        <row r="18">
          <cell r="A18">
            <v>1.5</v>
          </cell>
          <cell r="B18">
            <v>32.5</v>
          </cell>
          <cell r="C18">
            <v>22.5</v>
          </cell>
          <cell r="D18">
            <v>45</v>
          </cell>
          <cell r="E18">
            <v>77.5</v>
          </cell>
          <cell r="F18">
            <v>75</v>
          </cell>
        </row>
        <row r="19">
          <cell r="A19">
            <v>1.6</v>
          </cell>
          <cell r="B19">
            <v>35</v>
          </cell>
          <cell r="C19">
            <v>26.25</v>
          </cell>
          <cell r="D19">
            <v>52.5</v>
          </cell>
          <cell r="E19">
            <v>90</v>
          </cell>
          <cell r="F19">
            <v>87.5</v>
          </cell>
        </row>
        <row r="20">
          <cell r="A20">
            <v>1.7</v>
          </cell>
          <cell r="B20">
            <v>37.5</v>
          </cell>
          <cell r="C20">
            <v>30</v>
          </cell>
          <cell r="D20">
            <v>60</v>
          </cell>
          <cell r="E20">
            <v>102.5</v>
          </cell>
          <cell r="F20">
            <v>100</v>
          </cell>
        </row>
        <row r="21">
          <cell r="A21">
            <v>1.8</v>
          </cell>
          <cell r="B21">
            <v>40</v>
          </cell>
          <cell r="C21">
            <v>33.75</v>
          </cell>
          <cell r="D21">
            <v>67.5</v>
          </cell>
          <cell r="E21">
            <v>115</v>
          </cell>
          <cell r="F21">
            <v>112.5</v>
          </cell>
        </row>
        <row r="22">
          <cell r="A22">
            <v>1.9</v>
          </cell>
          <cell r="B22">
            <v>42.5</v>
          </cell>
          <cell r="C22">
            <v>37.5</v>
          </cell>
          <cell r="D22">
            <v>75</v>
          </cell>
          <cell r="E22">
            <v>127.5</v>
          </cell>
          <cell r="F22">
            <v>125</v>
          </cell>
        </row>
        <row r="23">
          <cell r="A23">
            <v>2</v>
          </cell>
          <cell r="B23">
            <v>45</v>
          </cell>
          <cell r="C23">
            <v>41.25</v>
          </cell>
          <cell r="D23">
            <v>82.5</v>
          </cell>
          <cell r="E23">
            <v>140</v>
          </cell>
          <cell r="F23">
            <v>137.5</v>
          </cell>
        </row>
        <row r="24">
          <cell r="A24">
            <v>2.1</v>
          </cell>
          <cell r="B24">
            <v>47.5</v>
          </cell>
          <cell r="C24">
            <v>45</v>
          </cell>
          <cell r="D24">
            <v>90</v>
          </cell>
          <cell r="E24">
            <v>152.5</v>
          </cell>
          <cell r="F24">
            <v>150</v>
          </cell>
        </row>
        <row r="25">
          <cell r="A25">
            <v>2.2000000000000002</v>
          </cell>
          <cell r="B25">
            <v>50</v>
          </cell>
          <cell r="C25">
            <v>48.75</v>
          </cell>
          <cell r="D25">
            <v>97.5</v>
          </cell>
          <cell r="E25">
            <v>165</v>
          </cell>
          <cell r="F25">
            <v>162.5</v>
          </cell>
        </row>
        <row r="26">
          <cell r="A26">
            <v>2.2999999999999998</v>
          </cell>
          <cell r="B26">
            <v>52.5</v>
          </cell>
          <cell r="C26">
            <v>52.5</v>
          </cell>
          <cell r="D26">
            <v>105</v>
          </cell>
          <cell r="E26">
            <v>177.5</v>
          </cell>
          <cell r="F26">
            <v>175</v>
          </cell>
        </row>
        <row r="27">
          <cell r="A27">
            <v>2.4</v>
          </cell>
          <cell r="B27">
            <v>55</v>
          </cell>
          <cell r="C27">
            <v>56.25</v>
          </cell>
          <cell r="D27">
            <v>112.5</v>
          </cell>
          <cell r="E27">
            <v>190</v>
          </cell>
          <cell r="F27">
            <v>187.5</v>
          </cell>
        </row>
        <row r="28">
          <cell r="A28">
            <v>2.5</v>
          </cell>
          <cell r="B28">
            <v>57.5</v>
          </cell>
          <cell r="C28">
            <v>60</v>
          </cell>
          <cell r="D28">
            <v>120</v>
          </cell>
          <cell r="E28">
            <v>202.5</v>
          </cell>
          <cell r="F28">
            <v>200</v>
          </cell>
        </row>
        <row r="29">
          <cell r="A29">
            <v>2.6</v>
          </cell>
          <cell r="B29">
            <v>60</v>
          </cell>
          <cell r="C29">
            <v>63.75</v>
          </cell>
          <cell r="D29">
            <v>127.5</v>
          </cell>
          <cell r="E29">
            <v>215</v>
          </cell>
          <cell r="F29">
            <v>212.5</v>
          </cell>
        </row>
        <row r="30">
          <cell r="A30">
            <v>2.7</v>
          </cell>
          <cell r="B30">
            <v>62.5</v>
          </cell>
          <cell r="C30">
            <v>67.5</v>
          </cell>
          <cell r="D30">
            <v>135</v>
          </cell>
          <cell r="E30">
            <v>227.5</v>
          </cell>
          <cell r="F30">
            <v>225</v>
          </cell>
        </row>
        <row r="31">
          <cell r="A31">
            <v>2.8</v>
          </cell>
          <cell r="B31">
            <v>65</v>
          </cell>
          <cell r="C31">
            <v>71.25</v>
          </cell>
          <cell r="D31">
            <v>142.5</v>
          </cell>
          <cell r="E31">
            <v>240</v>
          </cell>
          <cell r="F31">
            <v>237.5</v>
          </cell>
        </row>
        <row r="32">
          <cell r="A32">
            <v>2.9</v>
          </cell>
          <cell r="B32">
            <v>67.5</v>
          </cell>
          <cell r="C32">
            <v>75</v>
          </cell>
          <cell r="D32">
            <v>150</v>
          </cell>
          <cell r="E32">
            <v>252.5</v>
          </cell>
          <cell r="F32">
            <v>250</v>
          </cell>
        </row>
        <row r="33">
          <cell r="A33">
            <v>3</v>
          </cell>
          <cell r="B33">
            <v>70</v>
          </cell>
          <cell r="C33">
            <v>78.75</v>
          </cell>
          <cell r="D33">
            <v>157.5</v>
          </cell>
          <cell r="E33">
            <v>265</v>
          </cell>
          <cell r="F33">
            <v>262.5</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VLOOKUP"/>
      <sheetName val="HLOOKUP"/>
      <sheetName val="LOOKUP"/>
      <sheetName val="INDEX,MATCH"/>
      <sheetName val="Choose"/>
      <sheetName val="Column"/>
      <sheetName val="Row"/>
      <sheetName val="Address"/>
      <sheetName val="Match si Index"/>
      <sheetName val="Vlookup 1"/>
      <sheetName val="Vlookup 2"/>
      <sheetName val="Vlookup 3"/>
      <sheetName val="Hlookup 1"/>
      <sheetName val="Hlookup 2"/>
      <sheetName val="Hlookup 3"/>
      <sheetName val="Hlookup 4"/>
      <sheetName val="Recap V H I"/>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ow r="3">
          <cell r="B3" t="str">
            <v>Cod Client</v>
          </cell>
          <cell r="C3" t="str">
            <v>Nume Client</v>
          </cell>
          <cell r="D3" t="str">
            <v>Adresa</v>
          </cell>
          <cell r="E3" t="str">
            <v>Localitate</v>
          </cell>
          <cell r="F3" t="str">
            <v>Judeţ</v>
          </cell>
          <cell r="G3" t="str">
            <v>Cod Fiscal</v>
          </cell>
        </row>
        <row r="4">
          <cell r="B4">
            <v>100</v>
          </cell>
          <cell r="C4" t="str">
            <v>Client1</v>
          </cell>
          <cell r="D4" t="str">
            <v>Str. Florilor nr.36 bl.8</v>
          </cell>
          <cell r="E4" t="str">
            <v>Pitesti</v>
          </cell>
          <cell r="F4" t="str">
            <v>Arges</v>
          </cell>
          <cell r="G4">
            <v>4655645</v>
          </cell>
        </row>
        <row r="5">
          <cell r="B5">
            <v>101</v>
          </cell>
          <cell r="C5" t="str">
            <v>Client2</v>
          </cell>
          <cell r="D5" t="str">
            <v>Str. Sincai nr.45, sc. B</v>
          </cell>
          <cell r="E5" t="str">
            <v>Bucuresti</v>
          </cell>
          <cell r="F5" t="str">
            <v>Bucureşti</v>
          </cell>
          <cell r="G5">
            <v>13246873</v>
          </cell>
        </row>
        <row r="6">
          <cell r="B6">
            <v>102</v>
          </cell>
          <cell r="C6" t="str">
            <v>Client7</v>
          </cell>
          <cell r="D6" t="str">
            <v>Str. Averescu</v>
          </cell>
          <cell r="E6" t="str">
            <v>Brasov</v>
          </cell>
          <cell r="F6" t="str">
            <v>Braşov</v>
          </cell>
          <cell r="G6">
            <v>96325814</v>
          </cell>
        </row>
        <row r="7">
          <cell r="B7">
            <v>104</v>
          </cell>
          <cell r="C7" t="str">
            <v>Client4</v>
          </cell>
          <cell r="D7" t="str">
            <v>Str. 1 Mai nr.36, bl A8</v>
          </cell>
          <cell r="E7" t="str">
            <v>Ploiesti</v>
          </cell>
          <cell r="F7" t="str">
            <v>Prahova</v>
          </cell>
          <cell r="G7">
            <v>75315946</v>
          </cell>
        </row>
        <row r="8">
          <cell r="B8">
            <v>105</v>
          </cell>
          <cell r="C8" t="str">
            <v>Client3</v>
          </cell>
          <cell r="D8" t="str">
            <v>Str. 9 Mai</v>
          </cell>
          <cell r="E8" t="str">
            <v>Bucuresti</v>
          </cell>
          <cell r="F8" t="str">
            <v>Bucureşti</v>
          </cell>
          <cell r="G8">
            <v>23187946</v>
          </cell>
        </row>
        <row r="9">
          <cell r="B9">
            <v>107</v>
          </cell>
          <cell r="C9" t="str">
            <v>Client7</v>
          </cell>
          <cell r="D9" t="str">
            <v>Str. Plopilor nr.1</v>
          </cell>
          <cell r="E9" t="str">
            <v>Bârlad</v>
          </cell>
          <cell r="F9" t="str">
            <v>Vaslui</v>
          </cell>
          <cell r="G9">
            <v>64821973</v>
          </cell>
        </row>
        <row r="10">
          <cell r="B10">
            <v>108</v>
          </cell>
          <cell r="C10" t="str">
            <v>Client8</v>
          </cell>
          <cell r="D10" t="str">
            <v>Str. Luterană nr. 3</v>
          </cell>
          <cell r="E10" t="str">
            <v>Deva</v>
          </cell>
          <cell r="F10" t="str">
            <v>Hunedoara</v>
          </cell>
          <cell r="G10">
            <v>57351984</v>
          </cell>
        </row>
      </sheetData>
      <sheetData sheetId="9">
        <row r="5">
          <cell r="B5" t="str">
            <v>Marca</v>
          </cell>
        </row>
      </sheetData>
      <sheetData sheetId="10">
        <row r="7">
          <cell r="B7" t="str">
            <v>Data cotaţiei BNR</v>
          </cell>
        </row>
      </sheetData>
      <sheetData sheetId="11">
        <row r="2">
          <cell r="E2" t="str">
            <v>Identificator produs</v>
          </cell>
        </row>
      </sheetData>
      <sheetData sheetId="12">
        <row r="4">
          <cell r="B4">
            <v>100</v>
          </cell>
          <cell r="C4">
            <v>101</v>
          </cell>
          <cell r="D4">
            <v>102</v>
          </cell>
          <cell r="E4">
            <v>103</v>
          </cell>
          <cell r="F4">
            <v>104</v>
          </cell>
          <cell r="G4">
            <v>105</v>
          </cell>
          <cell r="H4">
            <v>109</v>
          </cell>
          <cell r="I4">
            <v>110</v>
          </cell>
          <cell r="J4">
            <v>114</v>
          </cell>
        </row>
        <row r="5">
          <cell r="B5" t="str">
            <v>produs1</v>
          </cell>
          <cell r="C5" t="str">
            <v>produs2</v>
          </cell>
          <cell r="D5" t="str">
            <v>produs3</v>
          </cell>
          <cell r="E5" t="str">
            <v>produs4</v>
          </cell>
          <cell r="F5" t="str">
            <v>produs5</v>
          </cell>
          <cell r="G5" t="str">
            <v>produs6</v>
          </cell>
          <cell r="H5" t="str">
            <v>produs7</v>
          </cell>
          <cell r="I5" t="str">
            <v>produs8</v>
          </cell>
          <cell r="J5" t="str">
            <v>produs9</v>
          </cell>
        </row>
        <row r="6">
          <cell r="B6">
            <v>13.5</v>
          </cell>
          <cell r="C6">
            <v>19</v>
          </cell>
          <cell r="D6">
            <v>34</v>
          </cell>
          <cell r="E6">
            <v>125</v>
          </cell>
          <cell r="F6">
            <v>80</v>
          </cell>
          <cell r="G6">
            <v>57.5</v>
          </cell>
          <cell r="H6">
            <v>34</v>
          </cell>
          <cell r="I6">
            <v>45</v>
          </cell>
          <cell r="J6">
            <v>60</v>
          </cell>
        </row>
      </sheetData>
      <sheetData sheetId="13">
        <row r="2">
          <cell r="B2">
            <v>1995</v>
          </cell>
        </row>
      </sheetData>
      <sheetData sheetId="14">
        <row r="3">
          <cell r="A3" t="str">
            <v>Clienti    →  Produse ¯</v>
          </cell>
          <cell r="B3" t="str">
            <v>Client 1</v>
          </cell>
          <cell r="C3" t="str">
            <v>Client 2</v>
          </cell>
          <cell r="D3" t="str">
            <v>Client 3</v>
          </cell>
          <cell r="E3" t="str">
            <v>Client 4</v>
          </cell>
          <cell r="F3" t="str">
            <v>Client 5</v>
          </cell>
        </row>
        <row r="4">
          <cell r="A4" t="str">
            <v>Produs 1</v>
          </cell>
          <cell r="B4">
            <v>162</v>
          </cell>
          <cell r="C4">
            <v>189</v>
          </cell>
          <cell r="D4">
            <v>180</v>
          </cell>
          <cell r="E4">
            <v>192</v>
          </cell>
          <cell r="F4">
            <v>106</v>
          </cell>
        </row>
        <row r="5">
          <cell r="A5" t="str">
            <v>Produs 2</v>
          </cell>
          <cell r="B5">
            <v>114</v>
          </cell>
          <cell r="C5">
            <v>104</v>
          </cell>
          <cell r="D5">
            <v>18</v>
          </cell>
          <cell r="E5">
            <v>20</v>
          </cell>
          <cell r="F5">
            <v>124</v>
          </cell>
        </row>
        <row r="6">
          <cell r="A6" t="str">
            <v>Produs 3</v>
          </cell>
          <cell r="B6">
            <v>64</v>
          </cell>
          <cell r="C6">
            <v>26</v>
          </cell>
          <cell r="D6">
            <v>87</v>
          </cell>
          <cell r="E6">
            <v>39</v>
          </cell>
          <cell r="F6">
            <v>137</v>
          </cell>
        </row>
        <row r="7">
          <cell r="A7" t="str">
            <v>Produs 4</v>
          </cell>
          <cell r="B7">
            <v>57</v>
          </cell>
          <cell r="C7">
            <v>123</v>
          </cell>
          <cell r="D7">
            <v>51</v>
          </cell>
          <cell r="E7">
            <v>200</v>
          </cell>
          <cell r="F7">
            <v>74</v>
          </cell>
        </row>
        <row r="8">
          <cell r="A8" t="str">
            <v>Produs 5</v>
          </cell>
          <cell r="B8">
            <v>68</v>
          </cell>
          <cell r="C8">
            <v>58</v>
          </cell>
          <cell r="D8">
            <v>159</v>
          </cell>
          <cell r="E8">
            <v>88</v>
          </cell>
          <cell r="F8">
            <v>194</v>
          </cell>
        </row>
        <row r="9">
          <cell r="A9" t="str">
            <v>Produs 6</v>
          </cell>
          <cell r="B9">
            <v>99</v>
          </cell>
          <cell r="C9">
            <v>103</v>
          </cell>
          <cell r="D9">
            <v>115</v>
          </cell>
          <cell r="E9">
            <v>154</v>
          </cell>
          <cell r="F9">
            <v>105</v>
          </cell>
        </row>
        <row r="10">
          <cell r="A10" t="str">
            <v>Produs 7</v>
          </cell>
          <cell r="B10">
            <v>11</v>
          </cell>
          <cell r="C10">
            <v>88</v>
          </cell>
          <cell r="D10">
            <v>100</v>
          </cell>
          <cell r="E10">
            <v>59</v>
          </cell>
          <cell r="F10">
            <v>95</v>
          </cell>
        </row>
        <row r="11">
          <cell r="A11" t="str">
            <v>Produs 8</v>
          </cell>
          <cell r="B11">
            <v>36</v>
          </cell>
          <cell r="C11">
            <v>7</v>
          </cell>
          <cell r="D11">
            <v>193</v>
          </cell>
          <cell r="E11">
            <v>7</v>
          </cell>
          <cell r="F11">
            <v>70</v>
          </cell>
        </row>
        <row r="12">
          <cell r="A12" t="str">
            <v>Produs 9</v>
          </cell>
          <cell r="B12">
            <v>54</v>
          </cell>
          <cell r="C12">
            <v>91</v>
          </cell>
          <cell r="D12">
            <v>52</v>
          </cell>
          <cell r="E12">
            <v>63</v>
          </cell>
          <cell r="F12">
            <v>177</v>
          </cell>
        </row>
      </sheetData>
      <sheetData sheetId="15" refreshError="1"/>
      <sheetData sheetId="16">
        <row r="12">
          <cell r="A12" t="str">
            <v>Cantitate transport</v>
          </cell>
          <cell r="B12" t="str">
            <v>Braşov</v>
          </cell>
          <cell r="C12" t="str">
            <v>Bucureşti</v>
          </cell>
          <cell r="D12" t="str">
            <v>Ploieşti</v>
          </cell>
          <cell r="E12" t="str">
            <v>Predeal</v>
          </cell>
          <cell r="F12" t="str">
            <v>Sinaia</v>
          </cell>
        </row>
        <row r="13">
          <cell r="A13">
            <v>1</v>
          </cell>
          <cell r="B13">
            <v>20</v>
          </cell>
          <cell r="C13">
            <v>13.75</v>
          </cell>
          <cell r="D13">
            <v>13.5</v>
          </cell>
          <cell r="E13">
            <v>15</v>
          </cell>
          <cell r="F13">
            <v>12.5</v>
          </cell>
        </row>
        <row r="14">
          <cell r="A14">
            <v>1.1000000000000001</v>
          </cell>
          <cell r="B14">
            <v>22.5</v>
          </cell>
          <cell r="C14">
            <v>17.5</v>
          </cell>
          <cell r="D14">
            <v>15</v>
          </cell>
          <cell r="E14">
            <v>30</v>
          </cell>
          <cell r="F14">
            <v>25</v>
          </cell>
        </row>
        <row r="15">
          <cell r="A15">
            <v>1.2</v>
          </cell>
          <cell r="B15">
            <v>25</v>
          </cell>
          <cell r="C15">
            <v>12.5</v>
          </cell>
          <cell r="D15">
            <v>22.5</v>
          </cell>
          <cell r="E15">
            <v>38.75</v>
          </cell>
          <cell r="F15">
            <v>37.5</v>
          </cell>
        </row>
        <row r="16">
          <cell r="A16">
            <v>1.3</v>
          </cell>
          <cell r="B16">
            <v>27.5</v>
          </cell>
          <cell r="C16">
            <v>15</v>
          </cell>
          <cell r="D16">
            <v>30</v>
          </cell>
          <cell r="E16">
            <v>52.5</v>
          </cell>
          <cell r="F16">
            <v>50</v>
          </cell>
        </row>
        <row r="17">
          <cell r="A17">
            <v>1.4</v>
          </cell>
          <cell r="B17">
            <v>30</v>
          </cell>
          <cell r="C17">
            <v>18.75</v>
          </cell>
          <cell r="D17">
            <v>37.5</v>
          </cell>
          <cell r="E17">
            <v>65</v>
          </cell>
          <cell r="F17">
            <v>62.5</v>
          </cell>
        </row>
        <row r="18">
          <cell r="A18">
            <v>1.5</v>
          </cell>
          <cell r="B18">
            <v>32.5</v>
          </cell>
          <cell r="C18">
            <v>22.5</v>
          </cell>
          <cell r="D18">
            <v>45</v>
          </cell>
          <cell r="E18">
            <v>77.5</v>
          </cell>
          <cell r="F18">
            <v>75</v>
          </cell>
        </row>
        <row r="19">
          <cell r="A19">
            <v>1.6</v>
          </cell>
          <cell r="B19">
            <v>35</v>
          </cell>
          <cell r="C19">
            <v>26.25</v>
          </cell>
          <cell r="D19">
            <v>52.5</v>
          </cell>
          <cell r="E19">
            <v>90</v>
          </cell>
          <cell r="F19">
            <v>87.5</v>
          </cell>
        </row>
        <row r="20">
          <cell r="A20">
            <v>1.7</v>
          </cell>
          <cell r="B20">
            <v>37.5</v>
          </cell>
          <cell r="C20">
            <v>30</v>
          </cell>
          <cell r="D20">
            <v>60</v>
          </cell>
          <cell r="E20">
            <v>102.5</v>
          </cell>
          <cell r="F20">
            <v>100</v>
          </cell>
        </row>
        <row r="21">
          <cell r="A21">
            <v>1.8</v>
          </cell>
          <cell r="B21">
            <v>40</v>
          </cell>
          <cell r="C21">
            <v>33.75</v>
          </cell>
          <cell r="D21">
            <v>67.5</v>
          </cell>
          <cell r="E21">
            <v>115</v>
          </cell>
          <cell r="F21">
            <v>112.5</v>
          </cell>
        </row>
        <row r="22">
          <cell r="A22">
            <v>1.9</v>
          </cell>
          <cell r="B22">
            <v>42.5</v>
          </cell>
          <cell r="C22">
            <v>37.5</v>
          </cell>
          <cell r="D22">
            <v>75</v>
          </cell>
          <cell r="E22">
            <v>127.5</v>
          </cell>
          <cell r="F22">
            <v>125</v>
          </cell>
        </row>
        <row r="23">
          <cell r="A23">
            <v>2</v>
          </cell>
          <cell r="B23">
            <v>45</v>
          </cell>
          <cell r="C23">
            <v>41.25</v>
          </cell>
          <cell r="D23">
            <v>82.5</v>
          </cell>
          <cell r="E23">
            <v>140</v>
          </cell>
          <cell r="F23">
            <v>137.5</v>
          </cell>
        </row>
        <row r="24">
          <cell r="A24">
            <v>2.1</v>
          </cell>
          <cell r="B24">
            <v>47.5</v>
          </cell>
          <cell r="C24">
            <v>45</v>
          </cell>
          <cell r="D24">
            <v>90</v>
          </cell>
          <cell r="E24">
            <v>152.5</v>
          </cell>
          <cell r="F24">
            <v>150</v>
          </cell>
        </row>
        <row r="25">
          <cell r="A25">
            <v>2.2000000000000002</v>
          </cell>
          <cell r="B25">
            <v>50</v>
          </cell>
          <cell r="C25">
            <v>48.75</v>
          </cell>
          <cell r="D25">
            <v>97.5</v>
          </cell>
          <cell r="E25">
            <v>165</v>
          </cell>
          <cell r="F25">
            <v>162.5</v>
          </cell>
        </row>
        <row r="26">
          <cell r="A26">
            <v>2.2999999999999998</v>
          </cell>
          <cell r="B26">
            <v>52.5</v>
          </cell>
          <cell r="C26">
            <v>52.5</v>
          </cell>
          <cell r="D26">
            <v>105</v>
          </cell>
          <cell r="E26">
            <v>177.5</v>
          </cell>
          <cell r="F26">
            <v>175</v>
          </cell>
        </row>
        <row r="27">
          <cell r="A27">
            <v>2.4</v>
          </cell>
          <cell r="B27">
            <v>55</v>
          </cell>
          <cell r="C27">
            <v>56.25</v>
          </cell>
          <cell r="D27">
            <v>112.5</v>
          </cell>
          <cell r="E27">
            <v>190</v>
          </cell>
          <cell r="F27">
            <v>187.5</v>
          </cell>
        </row>
        <row r="28">
          <cell r="A28">
            <v>2.5</v>
          </cell>
          <cell r="B28">
            <v>57.5</v>
          </cell>
          <cell r="C28">
            <v>60</v>
          </cell>
          <cell r="D28">
            <v>120</v>
          </cell>
          <cell r="E28">
            <v>202.5</v>
          </cell>
          <cell r="F28">
            <v>200</v>
          </cell>
        </row>
        <row r="29">
          <cell r="A29">
            <v>2.6</v>
          </cell>
          <cell r="B29">
            <v>60</v>
          </cell>
          <cell r="C29">
            <v>63.75</v>
          </cell>
          <cell r="D29">
            <v>127.5</v>
          </cell>
          <cell r="E29">
            <v>215</v>
          </cell>
          <cell r="F29">
            <v>212.5</v>
          </cell>
        </row>
        <row r="30">
          <cell r="A30">
            <v>2.7</v>
          </cell>
          <cell r="B30">
            <v>62.5</v>
          </cell>
          <cell r="C30">
            <v>67.5</v>
          </cell>
          <cell r="D30">
            <v>135</v>
          </cell>
          <cell r="E30">
            <v>227.5</v>
          </cell>
          <cell r="F30">
            <v>225</v>
          </cell>
        </row>
        <row r="31">
          <cell r="A31">
            <v>2.8</v>
          </cell>
          <cell r="B31">
            <v>65</v>
          </cell>
          <cell r="C31">
            <v>71.25</v>
          </cell>
          <cell r="D31">
            <v>142.5</v>
          </cell>
          <cell r="E31">
            <v>240</v>
          </cell>
          <cell r="F31">
            <v>237.5</v>
          </cell>
        </row>
        <row r="32">
          <cell r="A32">
            <v>2.9</v>
          </cell>
          <cell r="B32">
            <v>67.5</v>
          </cell>
          <cell r="C32">
            <v>75</v>
          </cell>
          <cell r="D32">
            <v>150</v>
          </cell>
          <cell r="E32">
            <v>252.5</v>
          </cell>
          <cell r="F32">
            <v>250</v>
          </cell>
        </row>
        <row r="33">
          <cell r="A33">
            <v>3</v>
          </cell>
          <cell r="B33">
            <v>70</v>
          </cell>
          <cell r="C33">
            <v>78.75</v>
          </cell>
          <cell r="D33">
            <v>157.5</v>
          </cell>
          <cell r="E33">
            <v>265</v>
          </cell>
          <cell r="F33">
            <v>262.5</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6"/>
  <sheetViews>
    <sheetView tabSelected="1" topLeftCell="A4" zoomScale="70" zoomScaleNormal="70" workbookViewId="0">
      <selection activeCell="M16" sqref="M16"/>
    </sheetView>
  </sheetViews>
  <sheetFormatPr defaultColWidth="9.15234375" defaultRowHeight="26.15" x14ac:dyDescent="0.7"/>
  <cols>
    <col min="1" max="1" width="18.84375" style="25" customWidth="1"/>
    <col min="2" max="2" width="15.15234375" style="25" customWidth="1"/>
    <col min="3" max="3" width="23.84375" style="25" customWidth="1"/>
    <col min="4" max="16384" width="9.15234375" style="25"/>
  </cols>
  <sheetData>
    <row r="1" spans="1:10" x14ac:dyDescent="0.7">
      <c r="A1" s="24"/>
    </row>
    <row r="2" spans="1:10" ht="46.3" x14ac:dyDescent="1.2">
      <c r="B2" s="26"/>
    </row>
    <row r="3" spans="1:10" x14ac:dyDescent="0.7">
      <c r="E3" s="199"/>
      <c r="F3" s="199"/>
      <c r="G3" s="199"/>
      <c r="H3" s="199"/>
      <c r="I3" s="199"/>
    </row>
    <row r="4" spans="1:10" ht="68.25" customHeight="1" x14ac:dyDescent="1.2">
      <c r="A4" s="26" t="s">
        <v>45</v>
      </c>
      <c r="B4" s="27"/>
    </row>
    <row r="5" spans="1:10" ht="68.25" customHeight="1" x14ac:dyDescent="1.2">
      <c r="A5" s="26"/>
    </row>
    <row r="6" spans="1:10" ht="30" customHeight="1" x14ac:dyDescent="1.2">
      <c r="A6" s="26"/>
      <c r="B6" s="191" t="s">
        <v>213</v>
      </c>
      <c r="J6" s="28"/>
    </row>
    <row r="7" spans="1:10" ht="30" customHeight="1" x14ac:dyDescent="1.2">
      <c r="A7" s="26"/>
      <c r="C7" s="192" t="s">
        <v>215</v>
      </c>
    </row>
    <row r="8" spans="1:10" ht="30" customHeight="1" x14ac:dyDescent="1.2">
      <c r="A8" s="26"/>
      <c r="C8" s="192" t="s">
        <v>216</v>
      </c>
      <c r="I8" s="25" t="s">
        <v>219</v>
      </c>
    </row>
    <row r="9" spans="1:10" ht="30" customHeight="1" x14ac:dyDescent="1.2">
      <c r="A9" s="26"/>
      <c r="B9" s="191" t="s">
        <v>287</v>
      </c>
    </row>
    <row r="10" spans="1:10" ht="30" customHeight="1" x14ac:dyDescent="1.2">
      <c r="A10" s="26"/>
      <c r="C10" s="192" t="s">
        <v>284</v>
      </c>
    </row>
    <row r="11" spans="1:10" ht="30" customHeight="1" x14ac:dyDescent="1.2">
      <c r="A11" s="26"/>
      <c r="C11" s="192" t="s">
        <v>283</v>
      </c>
    </row>
    <row r="12" spans="1:10" ht="28.3" x14ac:dyDescent="0.75">
      <c r="A12" s="27"/>
      <c r="B12" s="191" t="s">
        <v>217</v>
      </c>
    </row>
    <row r="13" spans="1:10" ht="28.3" x14ac:dyDescent="0.75">
      <c r="A13" s="27"/>
      <c r="B13" s="29"/>
      <c r="C13" s="192" t="s">
        <v>220</v>
      </c>
    </row>
    <row r="14" spans="1:10" ht="28.3" x14ac:dyDescent="0.75">
      <c r="A14" s="27"/>
      <c r="B14" s="29"/>
      <c r="C14" s="192" t="s">
        <v>221</v>
      </c>
    </row>
    <row r="15" spans="1:10" x14ac:dyDescent="0.7">
      <c r="C15" s="192" t="s">
        <v>222</v>
      </c>
    </row>
    <row r="16" spans="1:10" ht="28.3" x14ac:dyDescent="0.75">
      <c r="B16" s="193" t="s">
        <v>218</v>
      </c>
    </row>
  </sheetData>
  <mergeCells count="1">
    <mergeCell ref="E3:I3"/>
  </mergeCells>
  <hyperlinks>
    <hyperlink ref="C13" location="Filtre!A1" display="4.1. Filtre" xr:uid="{00000000-0004-0000-0000-000000000000}"/>
    <hyperlink ref="C14" location="'Functii database'!A1" display="4.2. Funcții de tip bază de date (DBASE)" xr:uid="{00000000-0004-0000-0000-000001000000}"/>
    <hyperlink ref="C7" location="'Fc consultare'!A1" display="2.1. Functii de consultare" xr:uid="{00000000-0004-0000-0000-000005000000}"/>
    <hyperlink ref="C8" location="'Fc text'!A1" display="2.2. Functii de tip text" xr:uid="{00000000-0004-0000-0000-000006000000}"/>
    <hyperlink ref="C15" location="'Validarea datelor'!A1" display="4.3 Validarea datelor" xr:uid="{2596835A-C18A-41E6-AC20-EB0583D85B76}"/>
    <hyperlink ref="C10" location="'Form cond-reguli predefinite'!A1" display="2.1. Formatare condițională - reguli predefinite" xr:uid="{1E92131C-0EC8-45F9-BDB5-DD5F21519899}"/>
    <hyperlink ref="C11" location="'Form cond-reguli utilizator'!A1" display="2.2. Formatare conditionala - reguli definite de utilizator" xr:uid="{D7C14097-3ABB-4B9F-9FA3-6DD241E46B26}"/>
    <hyperlink ref="B16" location="Recapitulare!A1" display="4. Recapitulare" xr:uid="{183CDFC4-ECFF-4123-A079-11F69FB746E1}"/>
  </hyperlinks>
  <pageMargins left="0.7" right="0.7" top="0.75" bottom="0.75" header="0.3" footer="0.3"/>
  <pageSetup orientation="portrait"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DC8251-E11F-481E-B8DA-17F4347DC5FE}">
  <dimension ref="A1:L74"/>
  <sheetViews>
    <sheetView zoomScale="90" zoomScaleNormal="90" workbookViewId="0">
      <selection activeCell="J10" sqref="J10"/>
    </sheetView>
  </sheetViews>
  <sheetFormatPr defaultColWidth="9.07421875" defaultRowHeight="14.6" x14ac:dyDescent="0.4"/>
  <cols>
    <col min="1" max="1" width="13.3828125" style="148" customWidth="1"/>
    <col min="2" max="2" width="26" style="148" customWidth="1"/>
    <col min="3" max="3" width="23.4609375" style="148" customWidth="1"/>
    <col min="4" max="4" width="18.3828125" style="148" customWidth="1"/>
    <col min="5" max="5" width="19.4609375" style="148" customWidth="1"/>
    <col min="6" max="6" width="23.4609375" style="148" customWidth="1"/>
    <col min="7" max="7" width="32.4609375" style="148" customWidth="1"/>
    <col min="8" max="8" width="20" style="148" customWidth="1"/>
    <col min="9" max="10" width="9.07421875" style="148"/>
    <col min="11" max="11" width="11.3828125" style="148" customWidth="1"/>
    <col min="12" max="12" width="18.53515625" style="148" customWidth="1"/>
    <col min="13" max="16384" width="9.07421875" style="148"/>
  </cols>
  <sheetData>
    <row r="1" spans="1:12" ht="50.25" customHeight="1" thickBot="1" x14ac:dyDescent="0.65">
      <c r="B1" s="219" t="s">
        <v>203</v>
      </c>
      <c r="C1" s="219"/>
      <c r="D1" s="219"/>
      <c r="E1" s="219"/>
      <c r="F1" s="219"/>
      <c r="G1" s="219"/>
      <c r="I1" s="220" t="s">
        <v>47</v>
      </c>
      <c r="J1" s="220"/>
      <c r="K1" s="220"/>
    </row>
    <row r="2" spans="1:12" s="150" customFormat="1" ht="36" customHeight="1" thickBot="1" x14ac:dyDescent="0.5">
      <c r="A2" s="149" t="s">
        <v>1</v>
      </c>
      <c r="B2" s="149" t="s">
        <v>2</v>
      </c>
      <c r="C2" s="149" t="s">
        <v>40</v>
      </c>
      <c r="D2" s="149" t="s">
        <v>3</v>
      </c>
      <c r="E2" s="149" t="s">
        <v>4</v>
      </c>
      <c r="F2" s="149" t="s">
        <v>34</v>
      </c>
      <c r="G2" s="149" t="s">
        <v>0</v>
      </c>
      <c r="H2" s="149" t="s">
        <v>5</v>
      </c>
      <c r="L2" s="151" t="s">
        <v>34</v>
      </c>
    </row>
    <row r="3" spans="1:12" ht="15.45" x14ac:dyDescent="0.4">
      <c r="A3" s="152">
        <v>1000</v>
      </c>
      <c r="B3" s="153" t="s">
        <v>35</v>
      </c>
      <c r="C3" s="154">
        <v>1751204365265</v>
      </c>
      <c r="D3" s="155" t="s">
        <v>6</v>
      </c>
      <c r="E3" s="153" t="s">
        <v>7</v>
      </c>
      <c r="F3" s="153"/>
      <c r="G3" s="121">
        <v>45289</v>
      </c>
      <c r="H3" s="19">
        <v>6730</v>
      </c>
      <c r="L3" s="153" t="s">
        <v>8</v>
      </c>
    </row>
    <row r="4" spans="1:12" ht="15.45" x14ac:dyDescent="0.4">
      <c r="A4" s="156">
        <v>2000</v>
      </c>
      <c r="B4" s="157" t="s">
        <v>9</v>
      </c>
      <c r="C4" s="158">
        <v>2810315021159</v>
      </c>
      <c r="D4" s="159" t="s">
        <v>10</v>
      </c>
      <c r="E4" s="157" t="s">
        <v>7</v>
      </c>
      <c r="F4" s="157"/>
      <c r="G4" s="122">
        <v>45665</v>
      </c>
      <c r="H4" s="6">
        <v>6700</v>
      </c>
      <c r="L4" s="157" t="s">
        <v>11</v>
      </c>
    </row>
    <row r="5" spans="1:12" ht="15.45" x14ac:dyDescent="0.4">
      <c r="A5" s="156">
        <v>1002</v>
      </c>
      <c r="B5" s="157" t="s">
        <v>12</v>
      </c>
      <c r="C5" s="158">
        <v>1660719485266</v>
      </c>
      <c r="D5" s="159" t="s">
        <v>10</v>
      </c>
      <c r="E5" s="157" t="s">
        <v>13</v>
      </c>
      <c r="F5" s="157"/>
      <c r="G5" s="122">
        <v>41956</v>
      </c>
      <c r="H5" s="6">
        <v>9500</v>
      </c>
      <c r="L5" s="157" t="s">
        <v>14</v>
      </c>
    </row>
    <row r="6" spans="1:12" ht="15.45" x14ac:dyDescent="0.4">
      <c r="A6" s="156">
        <v>1003</v>
      </c>
      <c r="B6" s="157" t="s">
        <v>41</v>
      </c>
      <c r="C6" s="158">
        <v>2700404552679</v>
      </c>
      <c r="D6" s="159" t="s">
        <v>6</v>
      </c>
      <c r="E6" s="157" t="s">
        <v>7</v>
      </c>
      <c r="F6" s="157"/>
      <c r="G6" s="122">
        <v>39503</v>
      </c>
      <c r="H6" s="6">
        <v>6790</v>
      </c>
      <c r="L6" s="157" t="s">
        <v>16</v>
      </c>
    </row>
    <row r="7" spans="1:12" ht="15.45" x14ac:dyDescent="0.4">
      <c r="A7" s="156">
        <v>1004</v>
      </c>
      <c r="B7" s="157" t="s">
        <v>36</v>
      </c>
      <c r="C7" s="158">
        <v>1620314023661</v>
      </c>
      <c r="D7" s="159" t="s">
        <v>10</v>
      </c>
      <c r="E7" s="157" t="s">
        <v>15</v>
      </c>
      <c r="F7" s="157"/>
      <c r="G7" s="122">
        <v>39115</v>
      </c>
      <c r="H7" s="6">
        <v>6500</v>
      </c>
      <c r="L7" s="157" t="s">
        <v>19</v>
      </c>
    </row>
    <row r="8" spans="1:12" ht="15.45" x14ac:dyDescent="0.4">
      <c r="A8" s="156">
        <v>1005</v>
      </c>
      <c r="B8" s="157" t="s">
        <v>37</v>
      </c>
      <c r="C8" s="158">
        <v>2500917344520</v>
      </c>
      <c r="D8" s="159" t="s">
        <v>17</v>
      </c>
      <c r="E8" s="157" t="s">
        <v>15</v>
      </c>
      <c r="F8" s="157"/>
      <c r="G8" s="122">
        <v>44946</v>
      </c>
      <c r="H8" s="6">
        <v>7566</v>
      </c>
      <c r="L8" s="157" t="s">
        <v>23</v>
      </c>
    </row>
    <row r="9" spans="1:12" ht="15.45" x14ac:dyDescent="0.4">
      <c r="A9" s="156">
        <v>1006</v>
      </c>
      <c r="B9" s="157" t="s">
        <v>38</v>
      </c>
      <c r="C9" s="158">
        <v>2640216246581</v>
      </c>
      <c r="D9" s="159" t="s">
        <v>17</v>
      </c>
      <c r="E9" s="157" t="s">
        <v>7</v>
      </c>
      <c r="F9" s="157"/>
      <c r="G9" s="122">
        <v>38051</v>
      </c>
      <c r="H9" s="6">
        <v>4667</v>
      </c>
    </row>
    <row r="10" spans="1:12" ht="15.45" x14ac:dyDescent="0.4">
      <c r="A10" s="156">
        <v>1007</v>
      </c>
      <c r="B10" s="157" t="s">
        <v>18</v>
      </c>
      <c r="C10" s="158">
        <v>1740522659853</v>
      </c>
      <c r="D10" s="159" t="s">
        <v>10</v>
      </c>
      <c r="E10" s="157" t="s">
        <v>15</v>
      </c>
      <c r="F10" s="157"/>
      <c r="G10" s="122">
        <v>45593</v>
      </c>
      <c r="H10" s="6">
        <v>8710</v>
      </c>
    </row>
    <row r="11" spans="1:12" ht="15.45" x14ac:dyDescent="0.4">
      <c r="A11" s="156">
        <v>1008</v>
      </c>
      <c r="B11" s="157" t="s">
        <v>20</v>
      </c>
      <c r="C11" s="158">
        <v>1740116487520</v>
      </c>
      <c r="D11" s="159" t="s">
        <v>6</v>
      </c>
      <c r="E11" s="157" t="s">
        <v>7</v>
      </c>
      <c r="F11" s="157"/>
      <c r="G11" s="122">
        <v>44393</v>
      </c>
      <c r="H11" s="6">
        <v>6370</v>
      </c>
    </row>
    <row r="12" spans="1:12" ht="15.45" x14ac:dyDescent="0.4">
      <c r="A12" s="156">
        <v>1009</v>
      </c>
      <c r="B12" s="157" t="s">
        <v>21</v>
      </c>
      <c r="C12" s="158">
        <v>2820326435563</v>
      </c>
      <c r="D12" s="159" t="s">
        <v>10</v>
      </c>
      <c r="E12" s="157" t="s">
        <v>13</v>
      </c>
      <c r="F12" s="157"/>
      <c r="G12" s="122">
        <v>41680</v>
      </c>
      <c r="H12" s="6">
        <v>7150</v>
      </c>
    </row>
    <row r="13" spans="1:12" ht="15.45" x14ac:dyDescent="0.4">
      <c r="A13" s="156">
        <v>1010</v>
      </c>
      <c r="B13" s="157" t="s">
        <v>39</v>
      </c>
      <c r="C13" s="158">
        <v>1540427648952</v>
      </c>
      <c r="D13" s="159" t="s">
        <v>10</v>
      </c>
      <c r="E13" s="157" t="s">
        <v>15</v>
      </c>
      <c r="F13" s="157"/>
      <c r="G13" s="122">
        <v>41170</v>
      </c>
      <c r="H13" s="6">
        <v>5240.3</v>
      </c>
    </row>
    <row r="14" spans="1:12" ht="15.45" x14ac:dyDescent="0.4">
      <c r="A14" s="156">
        <v>1011</v>
      </c>
      <c r="B14" s="157" t="s">
        <v>22</v>
      </c>
      <c r="C14" s="158">
        <v>1902163625486</v>
      </c>
      <c r="D14" s="159" t="s">
        <v>10</v>
      </c>
      <c r="E14" s="157" t="s">
        <v>15</v>
      </c>
      <c r="F14" s="157"/>
      <c r="G14" s="122">
        <v>38694</v>
      </c>
      <c r="H14" s="6">
        <v>7150</v>
      </c>
    </row>
    <row r="15" spans="1:12" ht="15.45" x14ac:dyDescent="0.4">
      <c r="A15" s="156">
        <v>1012</v>
      </c>
      <c r="B15" s="157" t="s">
        <v>24</v>
      </c>
      <c r="C15" s="158">
        <v>2630714300269</v>
      </c>
      <c r="D15" s="159" t="s">
        <v>6</v>
      </c>
      <c r="E15" s="157" t="s">
        <v>15</v>
      </c>
      <c r="F15" s="157"/>
      <c r="G15" s="122">
        <v>45635</v>
      </c>
      <c r="H15" s="6">
        <v>6981</v>
      </c>
    </row>
    <row r="16" spans="1:12" ht="15.45" x14ac:dyDescent="0.4">
      <c r="A16" s="156">
        <v>1013</v>
      </c>
      <c r="B16" s="157" t="s">
        <v>25</v>
      </c>
      <c r="C16" s="158">
        <v>2760815320495</v>
      </c>
      <c r="D16" s="159" t="s">
        <v>17</v>
      </c>
      <c r="E16" s="157" t="s">
        <v>13</v>
      </c>
      <c r="F16" s="157"/>
      <c r="G16" s="122">
        <v>42019</v>
      </c>
      <c r="H16" s="6">
        <v>5070</v>
      </c>
    </row>
    <row r="17" spans="1:8" ht="15.45" x14ac:dyDescent="0.4">
      <c r="A17" s="156">
        <v>1014</v>
      </c>
      <c r="B17" s="157" t="s">
        <v>26</v>
      </c>
      <c r="C17" s="158">
        <v>1690413256202</v>
      </c>
      <c r="D17" s="159" t="s">
        <v>6</v>
      </c>
      <c r="E17" s="157" t="s">
        <v>27</v>
      </c>
      <c r="F17" s="157"/>
      <c r="G17" s="122">
        <v>42522</v>
      </c>
      <c r="H17" s="6">
        <v>5070</v>
      </c>
    </row>
    <row r="18" spans="1:8" ht="15.45" x14ac:dyDescent="0.4">
      <c r="A18" s="156">
        <v>1015</v>
      </c>
      <c r="B18" s="157" t="s">
        <v>28</v>
      </c>
      <c r="C18" s="158">
        <v>2840526315982</v>
      </c>
      <c r="D18" s="159" t="s">
        <v>10</v>
      </c>
      <c r="E18" s="157" t="s">
        <v>13</v>
      </c>
      <c r="F18" s="157"/>
      <c r="G18" s="122">
        <v>43367</v>
      </c>
      <c r="H18" s="6">
        <v>8625.4</v>
      </c>
    </row>
    <row r="19" spans="1:8" ht="15.45" x14ac:dyDescent="0.4">
      <c r="A19" s="156">
        <v>1016</v>
      </c>
      <c r="B19" s="157" t="s">
        <v>29</v>
      </c>
      <c r="C19" s="158">
        <v>1920108023649</v>
      </c>
      <c r="D19" s="159" t="s">
        <v>10</v>
      </c>
      <c r="E19" s="157" t="s">
        <v>7</v>
      </c>
      <c r="F19" s="157"/>
      <c r="G19" s="122">
        <v>42324</v>
      </c>
      <c r="H19" s="6">
        <v>7865.9</v>
      </c>
    </row>
    <row r="20" spans="1:8" ht="15.45" x14ac:dyDescent="0.4">
      <c r="A20" s="156">
        <v>1017</v>
      </c>
      <c r="B20" s="157" t="s">
        <v>30</v>
      </c>
      <c r="C20" s="158">
        <v>2850616245980</v>
      </c>
      <c r="D20" s="159" t="s">
        <v>17</v>
      </c>
      <c r="E20" s="157" t="s">
        <v>7</v>
      </c>
      <c r="F20" s="157"/>
      <c r="G20" s="122">
        <v>42815</v>
      </c>
      <c r="H20" s="6">
        <v>5200</v>
      </c>
    </row>
    <row r="21" spans="1:8" ht="15.45" x14ac:dyDescent="0.4">
      <c r="A21" s="156">
        <v>1018</v>
      </c>
      <c r="B21" s="157" t="s">
        <v>31</v>
      </c>
      <c r="C21" s="158">
        <v>2750323154897</v>
      </c>
      <c r="D21" s="159" t="s">
        <v>6</v>
      </c>
      <c r="E21" s="157" t="s">
        <v>15</v>
      </c>
      <c r="F21" s="157"/>
      <c r="G21" s="122">
        <v>45264</v>
      </c>
      <c r="H21" s="6">
        <v>6812</v>
      </c>
    </row>
    <row r="22" spans="1:8" ht="15.45" x14ac:dyDescent="0.4">
      <c r="A22" s="156">
        <v>1019</v>
      </c>
      <c r="B22" s="157" t="s">
        <v>32</v>
      </c>
      <c r="C22" s="158">
        <v>2740917264890</v>
      </c>
      <c r="D22" s="159" t="s">
        <v>17</v>
      </c>
      <c r="E22" s="157" t="s">
        <v>7</v>
      </c>
      <c r="F22" s="157"/>
      <c r="G22" s="122">
        <v>42746</v>
      </c>
      <c r="H22" s="6">
        <v>8600</v>
      </c>
    </row>
    <row r="23" spans="1:8" ht="15.9" thickBot="1" x14ac:dyDescent="0.45">
      <c r="A23" s="160">
        <v>1020</v>
      </c>
      <c r="B23" s="161" t="s">
        <v>33</v>
      </c>
      <c r="C23" s="162">
        <v>2850922165594</v>
      </c>
      <c r="D23" s="163" t="s">
        <v>17</v>
      </c>
      <c r="E23" s="161" t="s">
        <v>15</v>
      </c>
      <c r="F23" s="161"/>
      <c r="G23" s="123">
        <v>45502</v>
      </c>
      <c r="H23" s="8">
        <v>11570</v>
      </c>
    </row>
    <row r="25" spans="1:8" ht="20.6" x14ac:dyDescent="0.55000000000000004">
      <c r="A25" s="164" t="s">
        <v>204</v>
      </c>
    </row>
    <row r="26" spans="1:8" ht="18.45" x14ac:dyDescent="0.5">
      <c r="A26" s="165" t="s">
        <v>286</v>
      </c>
    </row>
    <row r="27" spans="1:8" ht="18.45" x14ac:dyDescent="0.5">
      <c r="A27" s="165" t="s">
        <v>205</v>
      </c>
    </row>
    <row r="28" spans="1:8" ht="18.45" x14ac:dyDescent="0.5">
      <c r="A28" s="165" t="s">
        <v>206</v>
      </c>
    </row>
    <row r="29" spans="1:8" ht="18.45" x14ac:dyDescent="0.5">
      <c r="A29" s="165" t="s">
        <v>207</v>
      </c>
    </row>
    <row r="32" spans="1:8" ht="18.45" x14ac:dyDescent="0.5">
      <c r="A32" s="166" t="s">
        <v>208</v>
      </c>
    </row>
    <row r="33" spans="1:1" ht="18.45" x14ac:dyDescent="0.5">
      <c r="A33" s="167" t="s">
        <v>209</v>
      </c>
    </row>
    <row r="47" spans="1:1" ht="18.45" x14ac:dyDescent="0.5">
      <c r="A47" s="167" t="s">
        <v>210</v>
      </c>
    </row>
    <row r="61" spans="1:1" ht="18.45" x14ac:dyDescent="0.5">
      <c r="A61" s="167" t="s">
        <v>211</v>
      </c>
    </row>
    <row r="74" spans="1:1" ht="18.45" x14ac:dyDescent="0.5">
      <c r="A74" s="167" t="s">
        <v>212</v>
      </c>
    </row>
  </sheetData>
  <mergeCells count="2">
    <mergeCell ref="B1:G1"/>
    <mergeCell ref="I1:K1"/>
  </mergeCells>
  <hyperlinks>
    <hyperlink ref="I1:K1" location="'Panou de control'!A1" display="Revenire la cuprins" xr:uid="{CC0521CD-760D-4B89-A613-F2CD85E21F55}"/>
  </hyperlinks>
  <pageMargins left="0.7" right="0.7" top="0.75" bottom="0.75" header="0.3" footer="0.3"/>
  <pageSetup orientation="portrait" verticalDpi="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676913-9F65-49B8-9776-91A63F0F72BE}">
  <dimension ref="A1:Y42"/>
  <sheetViews>
    <sheetView zoomScale="90" zoomScaleNormal="90" workbookViewId="0">
      <selection activeCell="F27" sqref="F27"/>
    </sheetView>
  </sheetViews>
  <sheetFormatPr defaultColWidth="8.921875" defaultRowHeight="15.9" x14ac:dyDescent="0.45"/>
  <cols>
    <col min="1" max="1" width="8.921875" style="9"/>
    <col min="2" max="2" width="33.84375" style="9" customWidth="1"/>
    <col min="3" max="3" width="21.53515625" style="9" customWidth="1"/>
    <col min="4" max="4" width="19" style="9" bestFit="1" customWidth="1"/>
    <col min="5" max="5" width="14" style="9" customWidth="1"/>
    <col min="6" max="6" width="15.4609375" style="9" customWidth="1"/>
    <col min="7" max="7" width="21.84375" style="9" customWidth="1"/>
    <col min="8" max="8" width="15.4609375" style="9" bestFit="1" customWidth="1"/>
    <col min="9" max="9" width="13.61328125" style="9" customWidth="1"/>
    <col min="10" max="12" width="8.921875" style="9"/>
    <col min="13" max="13" width="15" style="9" customWidth="1"/>
    <col min="14" max="14" width="12.3828125" style="9" bestFit="1" customWidth="1"/>
    <col min="15" max="16384" width="8.921875" style="9"/>
  </cols>
  <sheetData>
    <row r="1" spans="1:25" ht="31.75" x14ac:dyDescent="0.45">
      <c r="A1" s="171" t="s">
        <v>1</v>
      </c>
      <c r="B1" s="171" t="s">
        <v>226</v>
      </c>
      <c r="C1" s="171" t="s">
        <v>227</v>
      </c>
      <c r="D1" s="171" t="s">
        <v>228</v>
      </c>
      <c r="E1" s="171" t="s">
        <v>229</v>
      </c>
      <c r="F1" s="171" t="s">
        <v>230</v>
      </c>
      <c r="G1" s="171" t="s">
        <v>4</v>
      </c>
      <c r="H1" s="171" t="s">
        <v>231</v>
      </c>
      <c r="I1" s="171" t="s">
        <v>232</v>
      </c>
      <c r="M1" s="172" t="s">
        <v>233</v>
      </c>
      <c r="N1"/>
    </row>
    <row r="2" spans="1:25" x14ac:dyDescent="0.45">
      <c r="A2" s="38">
        <v>85</v>
      </c>
      <c r="B2" s="38"/>
      <c r="C2" s="38" t="s">
        <v>234</v>
      </c>
      <c r="D2" s="173">
        <v>44304</v>
      </c>
      <c r="E2" s="38" t="s">
        <v>235</v>
      </c>
      <c r="F2" s="38"/>
      <c r="G2" s="38"/>
      <c r="H2" s="174">
        <v>6251</v>
      </c>
      <c r="I2" s="175">
        <v>4</v>
      </c>
      <c r="J2" s="176"/>
      <c r="M2" s="38" t="s">
        <v>235</v>
      </c>
      <c r="N2"/>
    </row>
    <row r="3" spans="1:25" x14ac:dyDescent="0.45">
      <c r="A3" s="38">
        <v>80</v>
      </c>
      <c r="B3" s="38"/>
      <c r="C3" s="38" t="s">
        <v>236</v>
      </c>
      <c r="D3" s="173">
        <v>41923</v>
      </c>
      <c r="E3" s="38" t="s">
        <v>237</v>
      </c>
      <c r="F3" s="38"/>
      <c r="G3" s="38"/>
      <c r="H3" s="174">
        <v>9670</v>
      </c>
      <c r="I3" s="175">
        <v>0</v>
      </c>
      <c r="J3" s="176"/>
      <c r="M3" s="38" t="s">
        <v>237</v>
      </c>
      <c r="N3"/>
    </row>
    <row r="4" spans="1:25" x14ac:dyDescent="0.45">
      <c r="A4" s="38">
        <v>66</v>
      </c>
      <c r="B4" s="38"/>
      <c r="C4" s="38" t="s">
        <v>238</v>
      </c>
      <c r="D4" s="173">
        <v>45413</v>
      </c>
      <c r="E4" s="38" t="s">
        <v>50</v>
      </c>
      <c r="F4" s="38"/>
      <c r="G4" s="38"/>
      <c r="H4" s="174">
        <v>9428</v>
      </c>
      <c r="I4" s="175">
        <v>4</v>
      </c>
      <c r="J4" s="176"/>
      <c r="M4" s="38" t="s">
        <v>50</v>
      </c>
      <c r="N4"/>
    </row>
    <row r="5" spans="1:25" x14ac:dyDescent="0.45">
      <c r="A5" s="38">
        <v>99</v>
      </c>
      <c r="B5" s="38"/>
      <c r="C5" s="38" t="s">
        <v>239</v>
      </c>
      <c r="D5" s="173">
        <v>44001</v>
      </c>
      <c r="E5" s="38" t="s">
        <v>240</v>
      </c>
      <c r="F5" s="38"/>
      <c r="G5" s="38"/>
      <c r="H5" s="174">
        <v>6165</v>
      </c>
      <c r="I5" s="175">
        <v>13</v>
      </c>
      <c r="J5" s="176"/>
      <c r="M5" s="38" t="s">
        <v>240</v>
      </c>
      <c r="N5"/>
      <c r="O5" s="177"/>
    </row>
    <row r="6" spans="1:25" x14ac:dyDescent="0.45">
      <c r="A6" s="38">
        <v>51</v>
      </c>
      <c r="B6" s="38"/>
      <c r="C6" s="38" t="s">
        <v>241</v>
      </c>
      <c r="D6" s="173">
        <v>43998</v>
      </c>
      <c r="E6" s="38" t="s">
        <v>242</v>
      </c>
      <c r="F6" s="38"/>
      <c r="G6" s="38"/>
      <c r="H6" s="174">
        <v>5949</v>
      </c>
      <c r="I6" s="175">
        <v>41</v>
      </c>
      <c r="J6" s="176"/>
      <c r="M6" s="38" t="s">
        <v>242</v>
      </c>
      <c r="N6"/>
    </row>
    <row r="7" spans="1:25" x14ac:dyDescent="0.45">
      <c r="A7" s="38">
        <v>69</v>
      </c>
      <c r="B7" s="38"/>
      <c r="C7" s="38" t="s">
        <v>243</v>
      </c>
      <c r="D7" s="173">
        <v>43167</v>
      </c>
      <c r="E7" s="38" t="s">
        <v>244</v>
      </c>
      <c r="F7" s="38"/>
      <c r="G7" s="38"/>
      <c r="H7" s="174">
        <v>5074</v>
      </c>
      <c r="I7" s="175">
        <v>18</v>
      </c>
      <c r="J7" s="176"/>
      <c r="L7"/>
      <c r="M7" s="38" t="s">
        <v>244</v>
      </c>
      <c r="N7"/>
      <c r="O7"/>
      <c r="P7"/>
      <c r="Q7"/>
      <c r="R7"/>
      <c r="S7"/>
      <c r="T7"/>
      <c r="U7"/>
      <c r="V7"/>
      <c r="W7"/>
      <c r="X7"/>
      <c r="Y7"/>
    </row>
    <row r="8" spans="1:25" x14ac:dyDescent="0.45">
      <c r="A8" s="38">
        <v>49</v>
      </c>
      <c r="B8" s="38"/>
      <c r="C8" s="38" t="s">
        <v>245</v>
      </c>
      <c r="D8" s="173">
        <v>42497</v>
      </c>
      <c r="E8" s="38" t="s">
        <v>240</v>
      </c>
      <c r="F8" s="38"/>
      <c r="G8" s="38"/>
      <c r="H8" s="174">
        <v>7011</v>
      </c>
      <c r="I8" s="175">
        <v>31</v>
      </c>
      <c r="J8" s="176"/>
      <c r="L8"/>
      <c r="M8"/>
      <c r="N8"/>
      <c r="O8"/>
      <c r="P8"/>
      <c r="Q8"/>
      <c r="R8"/>
      <c r="S8"/>
      <c r="T8"/>
      <c r="U8"/>
      <c r="V8"/>
      <c r="W8"/>
      <c r="X8"/>
      <c r="Y8"/>
    </row>
    <row r="9" spans="1:25" x14ac:dyDescent="0.45">
      <c r="A9" s="38">
        <v>65</v>
      </c>
      <c r="B9" s="38"/>
      <c r="C9" s="38" t="s">
        <v>246</v>
      </c>
      <c r="D9" s="173">
        <v>42496</v>
      </c>
      <c r="E9" s="38" t="s">
        <v>235</v>
      </c>
      <c r="F9" s="38"/>
      <c r="G9" s="38"/>
      <c r="H9" s="174">
        <v>8600</v>
      </c>
      <c r="I9" s="175">
        <v>52</v>
      </c>
      <c r="J9" s="176"/>
      <c r="L9"/>
      <c r="M9"/>
      <c r="N9"/>
      <c r="O9"/>
      <c r="P9"/>
      <c r="Q9"/>
      <c r="R9"/>
      <c r="S9"/>
      <c r="T9"/>
      <c r="U9"/>
      <c r="V9"/>
      <c r="W9"/>
      <c r="X9"/>
      <c r="Y9"/>
    </row>
    <row r="10" spans="1:25" x14ac:dyDescent="0.45">
      <c r="A10" s="38">
        <v>89</v>
      </c>
      <c r="B10" s="38"/>
      <c r="C10" s="38" t="s">
        <v>247</v>
      </c>
      <c r="D10" s="173">
        <v>44903</v>
      </c>
      <c r="E10" s="38" t="s">
        <v>237</v>
      </c>
      <c r="F10" s="38"/>
      <c r="G10" s="38"/>
      <c r="H10" s="174">
        <v>9105</v>
      </c>
      <c r="I10" s="175">
        <v>38</v>
      </c>
      <c r="J10" s="176"/>
      <c r="L10"/>
      <c r="M10"/>
      <c r="N10"/>
      <c r="O10"/>
      <c r="P10"/>
      <c r="Q10"/>
      <c r="R10"/>
      <c r="S10"/>
      <c r="T10"/>
      <c r="U10"/>
      <c r="V10"/>
      <c r="W10"/>
      <c r="X10"/>
      <c r="Y10"/>
    </row>
    <row r="11" spans="1:25" ht="23.15" x14ac:dyDescent="0.6">
      <c r="A11" s="38">
        <v>76</v>
      </c>
      <c r="B11" s="38"/>
      <c r="C11" s="38" t="s">
        <v>248</v>
      </c>
      <c r="D11" s="173">
        <v>42581</v>
      </c>
      <c r="E11" s="38" t="s">
        <v>50</v>
      </c>
      <c r="F11" s="38"/>
      <c r="G11" s="38"/>
      <c r="H11" s="174">
        <v>6329</v>
      </c>
      <c r="I11" s="175">
        <v>78</v>
      </c>
      <c r="J11" s="176"/>
      <c r="L11"/>
      <c r="M11" s="184" t="s">
        <v>47</v>
      </c>
      <c r="N11"/>
      <c r="O11"/>
      <c r="P11"/>
      <c r="Q11"/>
      <c r="R11"/>
      <c r="S11"/>
      <c r="T11"/>
      <c r="U11"/>
      <c r="V11"/>
      <c r="W11"/>
      <c r="X11"/>
      <c r="Y11"/>
    </row>
    <row r="12" spans="1:25" x14ac:dyDescent="0.45">
      <c r="A12" s="38">
        <v>84</v>
      </c>
      <c r="B12" s="38"/>
      <c r="C12" s="38" t="s">
        <v>249</v>
      </c>
      <c r="D12" s="173">
        <v>44457</v>
      </c>
      <c r="E12" s="38" t="s">
        <v>244</v>
      </c>
      <c r="F12" s="38"/>
      <c r="G12" s="38"/>
      <c r="H12" s="174">
        <v>7900</v>
      </c>
      <c r="I12" s="175">
        <v>33</v>
      </c>
      <c r="J12" s="176"/>
      <c r="L12"/>
      <c r="M12"/>
      <c r="N12"/>
      <c r="O12"/>
      <c r="P12"/>
      <c r="Q12"/>
      <c r="R12"/>
      <c r="S12"/>
      <c r="T12"/>
      <c r="U12"/>
      <c r="V12"/>
      <c r="W12"/>
      <c r="X12"/>
      <c r="Y12"/>
    </row>
    <row r="13" spans="1:25" x14ac:dyDescent="0.45">
      <c r="L13"/>
      <c r="M13"/>
      <c r="N13"/>
      <c r="O13"/>
      <c r="P13"/>
      <c r="Q13"/>
      <c r="R13"/>
      <c r="S13"/>
      <c r="T13"/>
      <c r="U13"/>
      <c r="V13"/>
      <c r="W13"/>
      <c r="X13"/>
      <c r="Y13"/>
    </row>
    <row r="14" spans="1:25" x14ac:dyDescent="0.45">
      <c r="L14"/>
      <c r="M14"/>
      <c r="N14"/>
      <c r="O14"/>
      <c r="P14"/>
      <c r="Q14"/>
      <c r="R14"/>
      <c r="S14"/>
      <c r="T14"/>
      <c r="U14"/>
      <c r="V14"/>
      <c r="W14"/>
      <c r="X14"/>
      <c r="Y14"/>
    </row>
    <row r="15" spans="1:25" x14ac:dyDescent="0.45">
      <c r="A15" s="9" t="s">
        <v>280</v>
      </c>
      <c r="L15"/>
      <c r="M15"/>
      <c r="N15"/>
      <c r="O15"/>
      <c r="P15"/>
      <c r="Q15"/>
      <c r="R15"/>
      <c r="S15"/>
      <c r="T15"/>
      <c r="U15"/>
      <c r="V15"/>
      <c r="W15"/>
      <c r="X15"/>
      <c r="Y15"/>
    </row>
    <row r="16" spans="1:25" x14ac:dyDescent="0.45">
      <c r="L16"/>
      <c r="M16"/>
      <c r="N16"/>
      <c r="O16"/>
      <c r="P16"/>
      <c r="Q16"/>
      <c r="R16"/>
      <c r="S16"/>
      <c r="T16"/>
      <c r="U16"/>
      <c r="V16"/>
      <c r="W16"/>
      <c r="X16"/>
      <c r="Y16"/>
    </row>
    <row r="17" spans="1:25" x14ac:dyDescent="0.45">
      <c r="A17" s="9" t="s">
        <v>250</v>
      </c>
      <c r="L17"/>
      <c r="M17"/>
      <c r="N17"/>
      <c r="O17"/>
      <c r="P17"/>
      <c r="Q17"/>
      <c r="R17"/>
      <c r="S17"/>
      <c r="T17"/>
      <c r="U17"/>
      <c r="V17"/>
      <c r="W17"/>
      <c r="X17"/>
      <c r="Y17"/>
    </row>
    <row r="18" spans="1:25" x14ac:dyDescent="0.45">
      <c r="L18"/>
      <c r="M18"/>
      <c r="N18"/>
      <c r="O18"/>
      <c r="P18"/>
      <c r="Q18"/>
      <c r="R18"/>
      <c r="S18"/>
      <c r="T18"/>
      <c r="U18"/>
      <c r="V18"/>
      <c r="W18"/>
      <c r="X18"/>
      <c r="Y18"/>
    </row>
    <row r="19" spans="1:25" x14ac:dyDescent="0.45">
      <c r="A19" s="9" t="s">
        <v>251</v>
      </c>
      <c r="L19"/>
      <c r="M19"/>
      <c r="N19"/>
      <c r="O19"/>
      <c r="P19"/>
      <c r="Q19"/>
      <c r="R19"/>
      <c r="S19"/>
      <c r="T19"/>
      <c r="U19"/>
      <c r="V19"/>
      <c r="W19"/>
      <c r="X19"/>
      <c r="Y19"/>
    </row>
    <row r="20" spans="1:25" x14ac:dyDescent="0.45">
      <c r="A20" s="9" t="s">
        <v>252</v>
      </c>
      <c r="L20"/>
      <c r="M20"/>
      <c r="N20"/>
      <c r="O20"/>
      <c r="P20"/>
      <c r="Q20"/>
      <c r="R20"/>
      <c r="S20"/>
      <c r="T20"/>
      <c r="U20"/>
      <c r="V20"/>
      <c r="W20"/>
      <c r="X20"/>
      <c r="Y20"/>
    </row>
    <row r="21" spans="1:25" x14ac:dyDescent="0.45">
      <c r="L21"/>
      <c r="M21"/>
      <c r="N21"/>
      <c r="O21"/>
      <c r="P21"/>
      <c r="Q21"/>
      <c r="R21"/>
      <c r="S21"/>
      <c r="T21"/>
      <c r="U21"/>
      <c r="V21"/>
      <c r="W21"/>
      <c r="X21"/>
      <c r="Y21"/>
    </row>
    <row r="22" spans="1:25" x14ac:dyDescent="0.45">
      <c r="A22" s="9" t="s">
        <v>303</v>
      </c>
    </row>
    <row r="24" spans="1:25" x14ac:dyDescent="0.45">
      <c r="A24" s="9" t="s">
        <v>253</v>
      </c>
    </row>
    <row r="25" spans="1:25" x14ac:dyDescent="0.45">
      <c r="A25" s="9" t="s">
        <v>254</v>
      </c>
    </row>
    <row r="26" spans="1:25" x14ac:dyDescent="0.45">
      <c r="A26" s="9" t="s">
        <v>281</v>
      </c>
    </row>
    <row r="28" spans="1:25" x14ac:dyDescent="0.45">
      <c r="A28" s="9" t="s">
        <v>255</v>
      </c>
    </row>
    <row r="29" spans="1:25" x14ac:dyDescent="0.45">
      <c r="A29" s="9" t="s">
        <v>256</v>
      </c>
    </row>
    <row r="30" spans="1:25" x14ac:dyDescent="0.45">
      <c r="A30" s="9" t="s">
        <v>282</v>
      </c>
    </row>
    <row r="32" spans="1:25" x14ac:dyDescent="0.45">
      <c r="A32" s="9" t="s">
        <v>257</v>
      </c>
    </row>
    <row r="33" spans="1:3" x14ac:dyDescent="0.45">
      <c r="A33" s="9" t="s">
        <v>258</v>
      </c>
    </row>
    <row r="35" spans="1:3" x14ac:dyDescent="0.45">
      <c r="B35" s="178" t="s">
        <v>229</v>
      </c>
      <c r="C35" s="179" t="s">
        <v>259</v>
      </c>
    </row>
    <row r="36" spans="1:3" ht="18.649999999999999" customHeight="1" x14ac:dyDescent="0.45">
      <c r="B36" s="187"/>
      <c r="C36" s="180"/>
    </row>
    <row r="37" spans="1:3" ht="27.65" customHeight="1" x14ac:dyDescent="0.45"/>
    <row r="38" spans="1:3" x14ac:dyDescent="0.45">
      <c r="B38" s="181" t="s">
        <v>260</v>
      </c>
    </row>
    <row r="40" spans="1:3" x14ac:dyDescent="0.45">
      <c r="A40" s="9" t="s">
        <v>261</v>
      </c>
    </row>
    <row r="41" spans="1:3" ht="16.3" thickBot="1" x14ac:dyDescent="0.5"/>
    <row r="42" spans="1:3" ht="16.3" thickBot="1" x14ac:dyDescent="0.5">
      <c r="B42" s="188"/>
    </row>
  </sheetData>
  <hyperlinks>
    <hyperlink ref="M11" location="'Panou de control'!A1" display="Revenire la cuprins" xr:uid="{643826DE-7005-4687-B5D6-1F320B886BBD}"/>
  </hyperlinks>
  <pageMargins left="0.7" right="0.7" top="0.75" bottom="0.75" header="0.3" footer="0.3"/>
  <pageSetup paperSize="9" orientation="portrait" verticalDpi="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6C45F8-D319-4E08-96DA-5EE607933B2E}">
  <sheetPr>
    <tabColor theme="9"/>
  </sheetPr>
  <dimension ref="A1:C7"/>
  <sheetViews>
    <sheetView workbookViewId="0">
      <selection activeCell="B24" sqref="B24"/>
    </sheetView>
  </sheetViews>
  <sheetFormatPr defaultColWidth="8.921875" defaultRowHeight="15.9" x14ac:dyDescent="0.45"/>
  <cols>
    <col min="1" max="1" width="8.921875" style="9"/>
    <col min="2" max="2" width="11.61328125" style="9" bestFit="1" customWidth="1"/>
    <col min="3" max="3" width="10.53515625" style="9" customWidth="1"/>
    <col min="4" max="16384" width="8.921875" style="9"/>
  </cols>
  <sheetData>
    <row r="1" spans="1:3" x14ac:dyDescent="0.45">
      <c r="A1" s="182" t="s">
        <v>262</v>
      </c>
      <c r="B1" s="182" t="s">
        <v>229</v>
      </c>
      <c r="C1" s="182" t="s">
        <v>263</v>
      </c>
    </row>
    <row r="2" spans="1:3" x14ac:dyDescent="0.45">
      <c r="A2" s="38">
        <v>1</v>
      </c>
      <c r="B2" s="38" t="s">
        <v>240</v>
      </c>
      <c r="C2" s="38" t="s">
        <v>264</v>
      </c>
    </row>
    <row r="3" spans="1:3" x14ac:dyDescent="0.45">
      <c r="A3" s="38">
        <v>2</v>
      </c>
      <c r="B3" s="38" t="s">
        <v>235</v>
      </c>
      <c r="C3" s="38" t="s">
        <v>265</v>
      </c>
    </row>
    <row r="4" spans="1:3" x14ac:dyDescent="0.45">
      <c r="A4" s="38">
        <v>3</v>
      </c>
      <c r="B4" s="38" t="s">
        <v>50</v>
      </c>
      <c r="C4" s="38" t="s">
        <v>266</v>
      </c>
    </row>
    <row r="5" spans="1:3" x14ac:dyDescent="0.45">
      <c r="A5" s="38">
        <v>4</v>
      </c>
      <c r="B5" s="38" t="s">
        <v>242</v>
      </c>
      <c r="C5" s="38" t="s">
        <v>267</v>
      </c>
    </row>
    <row r="6" spans="1:3" x14ac:dyDescent="0.45">
      <c r="A6" s="38">
        <v>5</v>
      </c>
      <c r="B6" s="38" t="s">
        <v>244</v>
      </c>
      <c r="C6" s="38" t="s">
        <v>268</v>
      </c>
    </row>
    <row r="7" spans="1:3" x14ac:dyDescent="0.45">
      <c r="A7" s="38">
        <v>6</v>
      </c>
      <c r="B7" s="38" t="s">
        <v>237</v>
      </c>
      <c r="C7" s="38" t="s">
        <v>269</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C6937B-8D34-4BBA-8428-2F3E3E8E6025}">
  <sheetPr>
    <tabColor theme="4"/>
  </sheetPr>
  <dimension ref="A1:J2"/>
  <sheetViews>
    <sheetView workbookViewId="0">
      <selection activeCell="I7" sqref="I7"/>
    </sheetView>
  </sheetViews>
  <sheetFormatPr defaultColWidth="8.921875" defaultRowHeight="15.9" x14ac:dyDescent="0.45"/>
  <cols>
    <col min="1" max="1" width="24.61328125" style="9" customWidth="1"/>
    <col min="2" max="2" width="9.4609375" style="9" bestFit="1" customWidth="1"/>
    <col min="3" max="3" width="8.921875" style="9" bestFit="1" customWidth="1"/>
    <col min="4" max="4" width="10.4609375" style="9" bestFit="1" customWidth="1"/>
    <col min="5" max="5" width="15.53515625" style="9" bestFit="1" customWidth="1"/>
    <col min="6" max="6" width="7.921875" style="9" bestFit="1" customWidth="1"/>
    <col min="7" max="7" width="22.53515625" style="9" bestFit="1" customWidth="1"/>
    <col min="8" max="8" width="11" style="9" bestFit="1" customWidth="1"/>
    <col min="9" max="9" width="9.921875" style="9" bestFit="1" customWidth="1"/>
    <col min="10" max="10" width="13.61328125" style="9" bestFit="1" customWidth="1"/>
    <col min="11" max="16384" width="8.921875" style="9"/>
  </cols>
  <sheetData>
    <row r="1" spans="1:10" x14ac:dyDescent="0.45">
      <c r="A1" s="183" t="s">
        <v>270</v>
      </c>
      <c r="B1" s="38">
        <v>1</v>
      </c>
      <c r="C1" s="38">
        <v>2</v>
      </c>
      <c r="D1" s="38">
        <v>3</v>
      </c>
      <c r="E1" s="38">
        <v>4</v>
      </c>
      <c r="F1" s="38">
        <v>5</v>
      </c>
      <c r="G1" s="38">
        <v>6</v>
      </c>
      <c r="H1" s="38">
        <v>7</v>
      </c>
      <c r="I1" s="38">
        <v>8</v>
      </c>
      <c r="J1" s="38">
        <v>9</v>
      </c>
    </row>
    <row r="2" spans="1:10" x14ac:dyDescent="0.45">
      <c r="A2" s="183" t="s">
        <v>271</v>
      </c>
      <c r="B2" s="38" t="s">
        <v>272</v>
      </c>
      <c r="C2" s="38" t="s">
        <v>273</v>
      </c>
      <c r="D2" s="38" t="s">
        <v>7</v>
      </c>
      <c r="E2" s="38" t="s">
        <v>274</v>
      </c>
      <c r="F2" s="38" t="s">
        <v>275</v>
      </c>
      <c r="G2" s="38" t="s">
        <v>276</v>
      </c>
      <c r="H2" s="38" t="s">
        <v>277</v>
      </c>
      <c r="I2" s="38" t="s">
        <v>278</v>
      </c>
      <c r="J2" s="38" t="s">
        <v>279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11"/>
  <sheetViews>
    <sheetView zoomScale="90" zoomScaleNormal="90" workbookViewId="0">
      <selection activeCell="L16" sqref="L16"/>
    </sheetView>
  </sheetViews>
  <sheetFormatPr defaultRowHeight="14.6" x14ac:dyDescent="0.4"/>
  <cols>
    <col min="1" max="1" width="18.15234375" customWidth="1"/>
    <col min="2" max="2" width="16.53515625" customWidth="1"/>
    <col min="3" max="3" width="16.84375" customWidth="1"/>
  </cols>
  <sheetData>
    <row r="1" spans="1:3" ht="48.75" customHeight="1" x14ac:dyDescent="0.4">
      <c r="A1" s="32" t="s">
        <v>51</v>
      </c>
      <c r="B1" s="32" t="s">
        <v>52</v>
      </c>
      <c r="C1" s="32" t="s">
        <v>53</v>
      </c>
    </row>
    <row r="2" spans="1:3" ht="15.45" x14ac:dyDescent="0.4">
      <c r="A2" s="33" t="s">
        <v>54</v>
      </c>
      <c r="B2" s="33" t="s">
        <v>55</v>
      </c>
      <c r="C2" s="33" t="s">
        <v>56</v>
      </c>
    </row>
    <row r="3" spans="1:3" ht="15.45" x14ac:dyDescent="0.4">
      <c r="A3" s="33" t="s">
        <v>57</v>
      </c>
      <c r="B3" s="33" t="s">
        <v>58</v>
      </c>
      <c r="C3" s="33" t="s">
        <v>59</v>
      </c>
    </row>
    <row r="4" spans="1:3" ht="15.45" x14ac:dyDescent="0.4">
      <c r="A4" s="33" t="s">
        <v>60</v>
      </c>
      <c r="B4" s="33" t="s">
        <v>61</v>
      </c>
      <c r="C4" s="33" t="s">
        <v>62</v>
      </c>
    </row>
    <row r="5" spans="1:3" ht="15.45" x14ac:dyDescent="0.4">
      <c r="A5" s="33" t="s">
        <v>63</v>
      </c>
      <c r="B5" s="33" t="s">
        <v>55</v>
      </c>
      <c r="C5" s="33" t="s">
        <v>59</v>
      </c>
    </row>
    <row r="6" spans="1:3" ht="15.45" x14ac:dyDescent="0.4">
      <c r="A6" s="33" t="s">
        <v>64</v>
      </c>
      <c r="B6" s="33" t="s">
        <v>58</v>
      </c>
      <c r="C6" s="33" t="s">
        <v>62</v>
      </c>
    </row>
    <row r="7" spans="1:3" ht="15.45" x14ac:dyDescent="0.4">
      <c r="A7" s="33" t="s">
        <v>65</v>
      </c>
      <c r="B7" s="33" t="s">
        <v>61</v>
      </c>
      <c r="C7" s="33" t="s">
        <v>56</v>
      </c>
    </row>
    <row r="8" spans="1:3" ht="15.45" x14ac:dyDescent="0.4">
      <c r="A8" s="33" t="s">
        <v>66</v>
      </c>
      <c r="B8" s="33" t="s">
        <v>58</v>
      </c>
      <c r="C8" s="33" t="s">
        <v>59</v>
      </c>
    </row>
    <row r="9" spans="1:3" ht="15.45" x14ac:dyDescent="0.4">
      <c r="A9" s="33" t="s">
        <v>67</v>
      </c>
      <c r="B9" s="33" t="s">
        <v>61</v>
      </c>
      <c r="C9" s="33" t="s">
        <v>62</v>
      </c>
    </row>
    <row r="10" spans="1:3" ht="15.45" x14ac:dyDescent="0.4">
      <c r="A10" s="33" t="s">
        <v>68</v>
      </c>
      <c r="B10" s="33" t="s">
        <v>55</v>
      </c>
      <c r="C10" s="33" t="s">
        <v>56</v>
      </c>
    </row>
    <row r="11" spans="1:3" ht="15.45" x14ac:dyDescent="0.4">
      <c r="A11" s="33" t="s">
        <v>69</v>
      </c>
      <c r="B11" s="33" t="s">
        <v>58</v>
      </c>
      <c r="C11" s="33" t="s">
        <v>59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C70"/>
  <sheetViews>
    <sheetView topLeftCell="A46" zoomScale="70" zoomScaleNormal="70" workbookViewId="0">
      <selection activeCell="G66" sqref="G66"/>
    </sheetView>
  </sheetViews>
  <sheetFormatPr defaultColWidth="9" defaultRowHeight="12.45" x14ac:dyDescent="0.3"/>
  <cols>
    <col min="1" max="1" width="21" style="36" customWidth="1"/>
    <col min="2" max="2" width="31.15234375" style="36" customWidth="1"/>
    <col min="3" max="3" width="16.4609375" style="36" customWidth="1"/>
    <col min="4" max="4" width="17.84375" style="36" customWidth="1"/>
    <col min="5" max="5" width="20.15234375" style="36" customWidth="1"/>
    <col min="6" max="6" width="21" style="36" customWidth="1"/>
    <col min="7" max="7" width="18.53515625" style="36" customWidth="1"/>
    <col min="8" max="8" width="11.53515625" style="36" customWidth="1"/>
    <col min="9" max="9" width="25.15234375" style="36" customWidth="1"/>
    <col min="10" max="10" width="15.84375" style="36" customWidth="1"/>
    <col min="11" max="11" width="22" style="36" customWidth="1"/>
    <col min="12" max="12" width="16.53515625" style="36" customWidth="1"/>
    <col min="13" max="13" width="18" style="36" customWidth="1"/>
    <col min="14" max="14" width="19" style="36" customWidth="1"/>
    <col min="15" max="15" width="16.4609375" style="36" customWidth="1"/>
    <col min="16" max="16" width="21.84375" style="36" customWidth="1"/>
    <col min="17" max="17" width="25.84375" style="36" bestFit="1" customWidth="1"/>
    <col min="18" max="18" width="12" style="36" customWidth="1"/>
    <col min="19" max="19" width="33" style="36" bestFit="1" customWidth="1"/>
    <col min="20" max="25" width="23.15234375" style="36" bestFit="1" customWidth="1"/>
    <col min="26" max="26" width="32.53515625" style="36" bestFit="1" customWidth="1"/>
    <col min="27" max="27" width="34.4609375" style="36" bestFit="1" customWidth="1"/>
    <col min="28" max="29" width="23.15234375" style="36" bestFit="1" customWidth="1"/>
    <col min="30" max="30" width="31.84375" style="36" bestFit="1" customWidth="1"/>
    <col min="31" max="31" width="33.53515625" style="36" bestFit="1" customWidth="1"/>
    <col min="32" max="32" width="26.15234375" style="36" bestFit="1" customWidth="1"/>
    <col min="33" max="33" width="27.84375" style="36" bestFit="1" customWidth="1"/>
    <col min="34" max="16384" width="9" style="36"/>
  </cols>
  <sheetData>
    <row r="1" spans="1:12" ht="28.3" x14ac:dyDescent="0.4">
      <c r="A1" s="34" t="s">
        <v>70</v>
      </c>
      <c r="B1" s="34" t="s">
        <v>71</v>
      </c>
      <c r="C1" s="34" t="s">
        <v>72</v>
      </c>
      <c r="D1" s="34" t="s">
        <v>52</v>
      </c>
      <c r="E1" s="34" t="s">
        <v>53</v>
      </c>
      <c r="F1" s="34" t="s">
        <v>73</v>
      </c>
      <c r="G1" s="34" t="s">
        <v>74</v>
      </c>
      <c r="H1" s="34" t="s">
        <v>75</v>
      </c>
      <c r="I1" s="34" t="s">
        <v>76</v>
      </c>
      <c r="J1" s="35" t="s">
        <v>77</v>
      </c>
      <c r="L1" s="120" t="s">
        <v>47</v>
      </c>
    </row>
    <row r="2" spans="1:12" ht="15.9" x14ac:dyDescent="0.45">
      <c r="A2" s="38">
        <v>2014254</v>
      </c>
      <c r="B2" s="39">
        <v>45321</v>
      </c>
      <c r="C2" s="40" t="s">
        <v>57</v>
      </c>
      <c r="D2" s="41"/>
      <c r="E2" s="42"/>
      <c r="F2" s="40" t="s">
        <v>78</v>
      </c>
      <c r="G2" s="43">
        <v>1161</v>
      </c>
      <c r="H2" s="44">
        <v>2</v>
      </c>
      <c r="I2" s="45">
        <f>G2*H2</f>
        <v>2322</v>
      </c>
      <c r="J2" s="46"/>
    </row>
    <row r="3" spans="1:12" ht="18" customHeight="1" x14ac:dyDescent="0.45">
      <c r="A3" s="38">
        <v>2013659</v>
      </c>
      <c r="B3" s="39">
        <v>45347</v>
      </c>
      <c r="C3" s="40" t="s">
        <v>60</v>
      </c>
      <c r="D3" s="41"/>
      <c r="E3" s="42"/>
      <c r="F3" s="40" t="s">
        <v>79</v>
      </c>
      <c r="G3" s="43">
        <v>85.5</v>
      </c>
      <c r="H3" s="44">
        <v>4</v>
      </c>
      <c r="I3" s="45">
        <f t="shared" ref="I3:I31" si="0">G3*H3</f>
        <v>342</v>
      </c>
      <c r="J3" s="46"/>
    </row>
    <row r="4" spans="1:12" ht="18" customHeight="1" x14ac:dyDescent="0.45">
      <c r="A4" s="38">
        <v>2008590</v>
      </c>
      <c r="B4" s="39">
        <v>45373</v>
      </c>
      <c r="C4" s="40" t="s">
        <v>67</v>
      </c>
      <c r="D4" s="41"/>
      <c r="E4" s="42"/>
      <c r="F4" s="40" t="s">
        <v>79</v>
      </c>
      <c r="G4" s="43">
        <v>15</v>
      </c>
      <c r="H4" s="44">
        <v>1</v>
      </c>
      <c r="I4" s="45">
        <f t="shared" si="0"/>
        <v>15</v>
      </c>
      <c r="J4" s="46"/>
    </row>
    <row r="5" spans="1:12" ht="18" customHeight="1" x14ac:dyDescent="0.45">
      <c r="A5" s="38">
        <v>2007807</v>
      </c>
      <c r="B5" s="39">
        <v>45399</v>
      </c>
      <c r="C5" s="40" t="s">
        <v>60</v>
      </c>
      <c r="D5" s="41"/>
      <c r="E5" s="42"/>
      <c r="F5" s="40" t="s">
        <v>80</v>
      </c>
      <c r="G5" s="43">
        <v>85.5</v>
      </c>
      <c r="H5" s="44">
        <v>7</v>
      </c>
      <c r="I5" s="45">
        <f t="shared" si="0"/>
        <v>598.5</v>
      </c>
      <c r="J5" s="46"/>
    </row>
    <row r="6" spans="1:12" ht="18" customHeight="1" x14ac:dyDescent="0.45">
      <c r="A6" s="38">
        <v>2014437</v>
      </c>
      <c r="B6" s="39">
        <v>45425</v>
      </c>
      <c r="C6" s="40" t="s">
        <v>63</v>
      </c>
      <c r="D6" s="41"/>
      <c r="E6" s="42"/>
      <c r="F6" s="40" t="s">
        <v>78</v>
      </c>
      <c r="G6" s="43">
        <v>14.5</v>
      </c>
      <c r="H6" s="44">
        <v>9</v>
      </c>
      <c r="I6" s="45">
        <f t="shared" si="0"/>
        <v>130.5</v>
      </c>
      <c r="J6" s="46"/>
    </row>
    <row r="7" spans="1:12" ht="18" customHeight="1" x14ac:dyDescent="0.45">
      <c r="A7" s="38">
        <v>2014475</v>
      </c>
      <c r="B7" s="39">
        <v>45451</v>
      </c>
      <c r="C7" s="40" t="s">
        <v>57</v>
      </c>
      <c r="D7" s="41"/>
      <c r="E7" s="42"/>
      <c r="F7" s="40" t="s">
        <v>79</v>
      </c>
      <c r="G7" s="43">
        <v>9</v>
      </c>
      <c r="H7" s="44">
        <v>9</v>
      </c>
      <c r="I7" s="45">
        <f t="shared" si="0"/>
        <v>81</v>
      </c>
      <c r="J7" s="46"/>
    </row>
    <row r="8" spans="1:12" ht="18" customHeight="1" x14ac:dyDescent="0.45">
      <c r="A8" s="38">
        <v>2013431</v>
      </c>
      <c r="B8" s="39">
        <v>45477</v>
      </c>
      <c r="C8" s="40" t="s">
        <v>67</v>
      </c>
      <c r="D8" s="41"/>
      <c r="E8" s="42"/>
      <c r="F8" s="40" t="s">
        <v>80</v>
      </c>
      <c r="G8" s="43">
        <v>553.5</v>
      </c>
      <c r="H8" s="44">
        <v>5</v>
      </c>
      <c r="I8" s="45">
        <f t="shared" si="0"/>
        <v>2767.5</v>
      </c>
      <c r="J8" s="46"/>
    </row>
    <row r="9" spans="1:12" ht="18" customHeight="1" x14ac:dyDescent="0.45">
      <c r="A9" s="38">
        <v>2014339</v>
      </c>
      <c r="B9" s="39">
        <v>45503</v>
      </c>
      <c r="C9" s="40" t="s">
        <v>54</v>
      </c>
      <c r="D9" s="41"/>
      <c r="E9" s="42"/>
      <c r="F9" s="40" t="s">
        <v>80</v>
      </c>
      <c r="G9" s="43">
        <v>22.5</v>
      </c>
      <c r="H9" s="44">
        <v>5</v>
      </c>
      <c r="I9" s="45">
        <f t="shared" si="0"/>
        <v>112.5</v>
      </c>
      <c r="J9" s="46"/>
      <c r="L9" s="47"/>
    </row>
    <row r="10" spans="1:12" ht="18" customHeight="1" x14ac:dyDescent="0.45">
      <c r="A10" s="38">
        <v>2013205</v>
      </c>
      <c r="B10" s="39">
        <v>45529</v>
      </c>
      <c r="C10" s="40" t="s">
        <v>64</v>
      </c>
      <c r="D10" s="41"/>
      <c r="E10" s="42"/>
      <c r="F10" s="40" t="s">
        <v>78</v>
      </c>
      <c r="G10" s="43">
        <v>45</v>
      </c>
      <c r="H10" s="44">
        <v>7</v>
      </c>
      <c r="I10" s="45">
        <f t="shared" si="0"/>
        <v>315</v>
      </c>
      <c r="J10" s="46"/>
    </row>
    <row r="11" spans="1:12" ht="18" customHeight="1" x14ac:dyDescent="0.45">
      <c r="A11" s="38">
        <v>2013522</v>
      </c>
      <c r="B11" s="39">
        <v>45555</v>
      </c>
      <c r="C11" s="40" t="s">
        <v>65</v>
      </c>
      <c r="D11" s="41"/>
      <c r="E11" s="42"/>
      <c r="F11" s="40" t="s">
        <v>78</v>
      </c>
      <c r="G11" s="43">
        <v>67.5</v>
      </c>
      <c r="H11" s="44">
        <v>3</v>
      </c>
      <c r="I11" s="45">
        <f t="shared" si="0"/>
        <v>202.5</v>
      </c>
      <c r="J11" s="46"/>
    </row>
    <row r="12" spans="1:12" ht="18" customHeight="1" x14ac:dyDescent="0.45">
      <c r="A12" s="38">
        <v>2013982</v>
      </c>
      <c r="B12" s="39">
        <v>45581</v>
      </c>
      <c r="C12" s="40" t="s">
        <v>65</v>
      </c>
      <c r="D12" s="41"/>
      <c r="E12" s="42"/>
      <c r="F12" s="40" t="s">
        <v>80</v>
      </c>
      <c r="G12" s="43">
        <v>140</v>
      </c>
      <c r="H12" s="44">
        <v>6</v>
      </c>
      <c r="I12" s="45">
        <f t="shared" si="0"/>
        <v>840</v>
      </c>
      <c r="J12" s="46"/>
    </row>
    <row r="13" spans="1:12" ht="18" customHeight="1" x14ac:dyDescent="0.45">
      <c r="A13" s="38">
        <v>2014159</v>
      </c>
      <c r="B13" s="39">
        <v>45607</v>
      </c>
      <c r="C13" s="40" t="s">
        <v>66</v>
      </c>
      <c r="D13" s="41"/>
      <c r="E13" s="42"/>
      <c r="F13" s="40" t="s">
        <v>79</v>
      </c>
      <c r="G13" s="43">
        <v>45</v>
      </c>
      <c r="H13" s="44">
        <v>2</v>
      </c>
      <c r="I13" s="45">
        <f t="shared" si="0"/>
        <v>90</v>
      </c>
      <c r="J13" s="46"/>
    </row>
    <row r="14" spans="1:12" ht="18" customHeight="1" x14ac:dyDescent="0.45">
      <c r="A14" s="38">
        <v>2012249</v>
      </c>
      <c r="B14" s="39">
        <v>45633</v>
      </c>
      <c r="C14" s="40" t="s">
        <v>65</v>
      </c>
      <c r="D14" s="41"/>
      <c r="E14" s="42"/>
      <c r="F14" s="40" t="s">
        <v>78</v>
      </c>
      <c r="G14" s="43">
        <v>112.5</v>
      </c>
      <c r="H14" s="44">
        <v>25</v>
      </c>
      <c r="I14" s="45">
        <f t="shared" si="0"/>
        <v>2812.5</v>
      </c>
      <c r="J14" s="46"/>
    </row>
    <row r="15" spans="1:12" ht="18" customHeight="1" x14ac:dyDescent="0.45">
      <c r="A15" s="38">
        <v>2011794</v>
      </c>
      <c r="B15" s="39">
        <v>45659</v>
      </c>
      <c r="C15" s="40" t="s">
        <v>63</v>
      </c>
      <c r="D15" s="41"/>
      <c r="E15" s="42"/>
      <c r="F15" s="40" t="s">
        <v>79</v>
      </c>
      <c r="G15" s="43">
        <v>45</v>
      </c>
      <c r="H15" s="44">
        <v>100</v>
      </c>
      <c r="I15" s="45">
        <f t="shared" si="0"/>
        <v>4500</v>
      </c>
      <c r="J15" s="46"/>
    </row>
    <row r="16" spans="1:12" ht="18" customHeight="1" x14ac:dyDescent="0.45">
      <c r="A16" s="38">
        <v>2006764</v>
      </c>
      <c r="B16" s="39">
        <v>45685</v>
      </c>
      <c r="C16" s="40" t="s">
        <v>67</v>
      </c>
      <c r="D16" s="41"/>
      <c r="E16" s="42"/>
      <c r="F16" s="40" t="s">
        <v>79</v>
      </c>
      <c r="G16" s="43">
        <v>67.5</v>
      </c>
      <c r="H16" s="44">
        <v>23</v>
      </c>
      <c r="I16" s="45">
        <f t="shared" si="0"/>
        <v>1552.5</v>
      </c>
      <c r="J16" s="46"/>
    </row>
    <row r="17" spans="1:10" ht="18" customHeight="1" x14ac:dyDescent="0.45">
      <c r="A17" s="38">
        <v>2014477</v>
      </c>
      <c r="B17" s="39">
        <v>45711</v>
      </c>
      <c r="C17" s="40" t="s">
        <v>64</v>
      </c>
      <c r="D17" s="41"/>
      <c r="E17" s="42"/>
      <c r="F17" s="40" t="s">
        <v>78</v>
      </c>
      <c r="G17" s="43">
        <v>45</v>
      </c>
      <c r="H17" s="44">
        <v>15</v>
      </c>
      <c r="I17" s="45">
        <f t="shared" si="0"/>
        <v>675</v>
      </c>
      <c r="J17" s="46"/>
    </row>
    <row r="18" spans="1:10" ht="18" customHeight="1" x14ac:dyDescent="0.45">
      <c r="A18" s="38">
        <v>2012372</v>
      </c>
      <c r="B18" s="39">
        <v>45737</v>
      </c>
      <c r="C18" s="40" t="s">
        <v>57</v>
      </c>
      <c r="D18" s="41"/>
      <c r="E18" s="42"/>
      <c r="F18" s="40" t="s">
        <v>79</v>
      </c>
      <c r="G18" s="43">
        <v>22.5</v>
      </c>
      <c r="H18" s="44">
        <v>50</v>
      </c>
      <c r="I18" s="45">
        <f t="shared" si="0"/>
        <v>1125</v>
      </c>
      <c r="J18" s="46"/>
    </row>
    <row r="19" spans="1:10" ht="18" customHeight="1" x14ac:dyDescent="0.45">
      <c r="A19" s="38">
        <v>2014474</v>
      </c>
      <c r="B19" s="39">
        <v>45763</v>
      </c>
      <c r="C19" s="40" t="s">
        <v>65</v>
      </c>
      <c r="D19" s="41"/>
      <c r="E19" s="42"/>
      <c r="F19" s="40" t="s">
        <v>80</v>
      </c>
      <c r="G19" s="43">
        <v>25</v>
      </c>
      <c r="H19" s="44">
        <v>90</v>
      </c>
      <c r="I19" s="45">
        <f t="shared" si="0"/>
        <v>2250</v>
      </c>
      <c r="J19" s="46"/>
    </row>
    <row r="20" spans="1:10" ht="18" customHeight="1" x14ac:dyDescent="0.45">
      <c r="A20" s="38">
        <v>2013142</v>
      </c>
      <c r="B20" s="39">
        <v>45789</v>
      </c>
      <c r="C20" s="40" t="s">
        <v>60</v>
      </c>
      <c r="D20" s="41"/>
      <c r="E20" s="42"/>
      <c r="F20" s="40" t="s">
        <v>78</v>
      </c>
      <c r="G20" s="43">
        <v>70</v>
      </c>
      <c r="H20" s="44">
        <v>83</v>
      </c>
      <c r="I20" s="45">
        <f t="shared" si="0"/>
        <v>5810</v>
      </c>
      <c r="J20" s="46"/>
    </row>
    <row r="21" spans="1:10" ht="14.5" customHeight="1" x14ac:dyDescent="0.45">
      <c r="A21" s="38">
        <v>2014627</v>
      </c>
      <c r="B21" s="39">
        <v>45815</v>
      </c>
      <c r="C21" s="40" t="s">
        <v>66</v>
      </c>
      <c r="D21" s="41"/>
      <c r="E21" s="42"/>
      <c r="F21" s="40" t="s">
        <v>78</v>
      </c>
      <c r="G21" s="43">
        <v>112.5</v>
      </c>
      <c r="H21" s="44">
        <v>20</v>
      </c>
      <c r="I21" s="45">
        <f t="shared" si="0"/>
        <v>2250</v>
      </c>
      <c r="J21" s="46"/>
    </row>
    <row r="22" spans="1:10" ht="18" customHeight="1" x14ac:dyDescent="0.45">
      <c r="A22" s="38">
        <v>2014299</v>
      </c>
      <c r="B22" s="39">
        <v>45841</v>
      </c>
      <c r="C22" s="40" t="s">
        <v>54</v>
      </c>
      <c r="D22" s="41"/>
      <c r="E22" s="42"/>
      <c r="F22" s="40" t="s">
        <v>80</v>
      </c>
      <c r="G22" s="43">
        <v>22.5</v>
      </c>
      <c r="H22" s="44">
        <v>43</v>
      </c>
      <c r="I22" s="45">
        <f t="shared" si="0"/>
        <v>967.5</v>
      </c>
      <c r="J22" s="46"/>
    </row>
    <row r="23" spans="1:10" ht="18" customHeight="1" x14ac:dyDescent="0.45">
      <c r="A23" s="38">
        <v>2014299</v>
      </c>
      <c r="B23" s="39">
        <v>45867</v>
      </c>
      <c r="C23" s="40" t="s">
        <v>67</v>
      </c>
      <c r="D23" s="41"/>
      <c r="E23" s="42"/>
      <c r="F23" s="40" t="s">
        <v>79</v>
      </c>
      <c r="G23" s="43">
        <v>39</v>
      </c>
      <c r="H23" s="44">
        <v>70</v>
      </c>
      <c r="I23" s="45">
        <f t="shared" si="0"/>
        <v>2730</v>
      </c>
      <c r="J23" s="46"/>
    </row>
    <row r="24" spans="1:10" ht="18" customHeight="1" x14ac:dyDescent="0.45">
      <c r="A24" s="38">
        <v>2014424</v>
      </c>
      <c r="B24" s="39">
        <v>45893</v>
      </c>
      <c r="C24" s="40" t="s">
        <v>64</v>
      </c>
      <c r="D24" s="41"/>
      <c r="E24" s="42"/>
      <c r="F24" s="40" t="s">
        <v>80</v>
      </c>
      <c r="G24" s="43">
        <v>45</v>
      </c>
      <c r="H24" s="44">
        <v>26</v>
      </c>
      <c r="I24" s="45">
        <f t="shared" si="0"/>
        <v>1170</v>
      </c>
      <c r="J24" s="46"/>
    </row>
    <row r="25" spans="1:10" ht="18" customHeight="1" x14ac:dyDescent="0.45">
      <c r="A25" s="38">
        <v>2014425</v>
      </c>
      <c r="B25" s="39">
        <v>45919</v>
      </c>
      <c r="C25" s="40" t="s">
        <v>67</v>
      </c>
      <c r="D25" s="41"/>
      <c r="E25" s="42"/>
      <c r="F25" s="40" t="s">
        <v>78</v>
      </c>
      <c r="G25" s="43">
        <v>67.5</v>
      </c>
      <c r="H25" s="44">
        <v>32</v>
      </c>
      <c r="I25" s="45">
        <f t="shared" si="0"/>
        <v>2160</v>
      </c>
      <c r="J25" s="46"/>
    </row>
    <row r="26" spans="1:10" ht="18" customHeight="1" x14ac:dyDescent="0.45">
      <c r="A26" s="38">
        <v>2014426</v>
      </c>
      <c r="B26" s="39">
        <v>45945</v>
      </c>
      <c r="C26" s="40" t="s">
        <v>64</v>
      </c>
      <c r="D26" s="41"/>
      <c r="E26" s="42"/>
      <c r="F26" s="40" t="s">
        <v>79</v>
      </c>
      <c r="G26" s="43">
        <v>40</v>
      </c>
      <c r="H26" s="44">
        <v>150</v>
      </c>
      <c r="I26" s="45">
        <f t="shared" si="0"/>
        <v>6000</v>
      </c>
      <c r="J26" s="46"/>
    </row>
    <row r="27" spans="1:10" ht="18" customHeight="1" x14ac:dyDescent="0.45">
      <c r="A27" s="38">
        <v>2014427</v>
      </c>
      <c r="B27" s="39">
        <v>45971</v>
      </c>
      <c r="C27" s="40" t="s">
        <v>60</v>
      </c>
      <c r="D27" s="41"/>
      <c r="E27" s="42"/>
      <c r="F27" s="40" t="s">
        <v>78</v>
      </c>
      <c r="G27" s="43">
        <v>22.5</v>
      </c>
      <c r="H27" s="44">
        <v>60</v>
      </c>
      <c r="I27" s="45">
        <f t="shared" si="0"/>
        <v>1350</v>
      </c>
      <c r="J27" s="46"/>
    </row>
    <row r="28" spans="1:10" ht="18" customHeight="1" x14ac:dyDescent="0.45">
      <c r="A28" s="38">
        <v>2014428</v>
      </c>
      <c r="B28" s="39">
        <v>46030</v>
      </c>
      <c r="C28" s="40" t="s">
        <v>63</v>
      </c>
      <c r="D28" s="41"/>
      <c r="E28" s="42"/>
      <c r="F28" s="40" t="s">
        <v>78</v>
      </c>
      <c r="G28" s="43">
        <v>45</v>
      </c>
      <c r="H28" s="44">
        <v>160</v>
      </c>
      <c r="I28" s="45">
        <f t="shared" si="0"/>
        <v>7200</v>
      </c>
      <c r="J28" s="46"/>
    </row>
    <row r="29" spans="1:10" ht="18" customHeight="1" x14ac:dyDescent="0.45">
      <c r="A29" s="38">
        <v>2014429</v>
      </c>
      <c r="B29" s="39">
        <v>46023</v>
      </c>
      <c r="C29" s="40" t="s">
        <v>66</v>
      </c>
      <c r="D29" s="41"/>
      <c r="E29" s="42"/>
      <c r="F29" s="40" t="s">
        <v>79</v>
      </c>
      <c r="G29" s="43">
        <v>112.5</v>
      </c>
      <c r="H29" s="44">
        <v>24</v>
      </c>
      <c r="I29" s="45">
        <f t="shared" si="0"/>
        <v>2700</v>
      </c>
      <c r="J29" s="46"/>
    </row>
    <row r="30" spans="1:10" ht="18" customHeight="1" x14ac:dyDescent="0.45">
      <c r="A30" s="38">
        <v>2014430</v>
      </c>
      <c r="B30" s="39">
        <v>46037</v>
      </c>
      <c r="C30" s="40" t="s">
        <v>66</v>
      </c>
      <c r="D30" s="41"/>
      <c r="E30" s="42"/>
      <c r="F30" s="40" t="s">
        <v>78</v>
      </c>
      <c r="G30" s="43">
        <v>553.5</v>
      </c>
      <c r="H30" s="44">
        <v>15</v>
      </c>
      <c r="I30" s="45">
        <f t="shared" si="0"/>
        <v>8302.5</v>
      </c>
      <c r="J30" s="46"/>
    </row>
    <row r="31" spans="1:10" ht="18" customHeight="1" x14ac:dyDescent="0.45">
      <c r="A31" s="38">
        <v>2014431</v>
      </c>
      <c r="B31" s="39">
        <v>46051</v>
      </c>
      <c r="C31" s="40" t="s">
        <v>57</v>
      </c>
      <c r="D31" s="41"/>
      <c r="E31" s="42"/>
      <c r="F31" s="40" t="s">
        <v>80</v>
      </c>
      <c r="G31" s="43">
        <v>85.5</v>
      </c>
      <c r="H31" s="44">
        <v>10</v>
      </c>
      <c r="I31" s="45">
        <f t="shared" si="0"/>
        <v>855</v>
      </c>
      <c r="J31" s="46"/>
    </row>
    <row r="35" spans="1:9" ht="37.5" customHeight="1" x14ac:dyDescent="0.45">
      <c r="A35" s="202" t="s">
        <v>87</v>
      </c>
      <c r="B35" s="202"/>
      <c r="C35" s="202"/>
      <c r="D35" s="202"/>
      <c r="E35" s="202"/>
      <c r="F35" s="202"/>
      <c r="G35" s="65"/>
      <c r="H35" s="65"/>
      <c r="I35" s="65"/>
    </row>
    <row r="38" spans="1:9" ht="17.600000000000001" x14ac:dyDescent="0.4">
      <c r="A38" s="200" t="s">
        <v>136</v>
      </c>
      <c r="B38" s="200"/>
      <c r="C38" s="200"/>
      <c r="D38" s="200"/>
      <c r="E38" s="200"/>
      <c r="F38" s="200"/>
      <c r="G38" s="200"/>
    </row>
    <row r="39" spans="1:9" ht="17.600000000000001" x14ac:dyDescent="0.4">
      <c r="A39" s="32" t="s">
        <v>51</v>
      </c>
      <c r="B39" s="32" t="s">
        <v>52</v>
      </c>
      <c r="C39"/>
      <c r="D39"/>
      <c r="E39"/>
      <c r="F39"/>
      <c r="G39"/>
    </row>
    <row r="40" spans="1:9" ht="22.75" x14ac:dyDescent="0.55000000000000004">
      <c r="A40" s="33" t="s">
        <v>81</v>
      </c>
      <c r="B40" s="48"/>
      <c r="C40" s="49"/>
      <c r="D40"/>
      <c r="E40"/>
      <c r="F40"/>
      <c r="G40"/>
    </row>
    <row r="42" spans="1:9" ht="17.600000000000001" x14ac:dyDescent="0.4">
      <c r="A42" s="201" t="s">
        <v>137</v>
      </c>
      <c r="B42" s="201"/>
      <c r="C42" s="201"/>
      <c r="D42" s="201"/>
      <c r="E42" s="201"/>
      <c r="F42" s="201"/>
      <c r="G42" s="201"/>
    </row>
    <row r="44" spans="1:9" ht="17.600000000000001" x14ac:dyDescent="0.3">
      <c r="A44" s="32" t="s">
        <v>51</v>
      </c>
      <c r="B44" s="32" t="s">
        <v>52</v>
      </c>
    </row>
    <row r="45" spans="1:9" ht="26.15" x14ac:dyDescent="0.7">
      <c r="A45" s="33" t="s">
        <v>81</v>
      </c>
      <c r="B45" s="50"/>
      <c r="C45" s="51"/>
    </row>
    <row r="48" spans="1:9" ht="39.75" customHeight="1" x14ac:dyDescent="0.45">
      <c r="A48" s="202" t="s">
        <v>138</v>
      </c>
      <c r="B48" s="202"/>
      <c r="C48" s="202"/>
      <c r="D48" s="202"/>
      <c r="E48" s="202"/>
      <c r="F48" s="202"/>
      <c r="G48" s="202"/>
      <c r="H48" s="202"/>
      <c r="I48" s="202"/>
    </row>
    <row r="49" spans="1:29" ht="23.05" customHeight="1" x14ac:dyDescent="0.3"/>
    <row r="50" spans="1:29" ht="39" customHeight="1" x14ac:dyDescent="0.3">
      <c r="A50" s="203" t="s">
        <v>304</v>
      </c>
      <c r="B50" s="203"/>
      <c r="C50" s="203"/>
      <c r="D50" s="203"/>
      <c r="E50" s="203"/>
      <c r="F50" s="203"/>
      <c r="G50" s="203"/>
      <c r="H50" s="203"/>
      <c r="I50" s="203"/>
    </row>
    <row r="52" spans="1:29" ht="37.5" customHeight="1" x14ac:dyDescent="0.55000000000000004">
      <c r="A52" s="32" t="s">
        <v>52</v>
      </c>
      <c r="B52" s="124" t="s">
        <v>55</v>
      </c>
      <c r="C52" s="124" t="s">
        <v>58</v>
      </c>
      <c r="D52" s="124" t="s">
        <v>61</v>
      </c>
      <c r="F52" s="35" t="s">
        <v>77</v>
      </c>
      <c r="G52" s="52" t="s">
        <v>82</v>
      </c>
    </row>
    <row r="53" spans="1:29" ht="28.5" customHeight="1" x14ac:dyDescent="0.5">
      <c r="A53" s="53" t="s">
        <v>83</v>
      </c>
      <c r="B53" s="54">
        <v>0.15</v>
      </c>
      <c r="C53" s="54">
        <v>0.1</v>
      </c>
      <c r="D53" s="54">
        <v>0.05</v>
      </c>
      <c r="F53" s="51"/>
    </row>
    <row r="57" spans="1:29" ht="18" x14ac:dyDescent="0.45">
      <c r="A57" s="126" t="s">
        <v>305</v>
      </c>
      <c r="B57"/>
      <c r="C57"/>
      <c r="D57"/>
      <c r="E57"/>
      <c r="F57"/>
      <c r="G57"/>
      <c r="H57"/>
      <c r="I57"/>
      <c r="J57"/>
      <c r="K57"/>
      <c r="L57"/>
      <c r="M57"/>
      <c r="N57"/>
      <c r="O57"/>
      <c r="P57"/>
      <c r="Q57"/>
      <c r="R57"/>
      <c r="S57"/>
      <c r="T57"/>
      <c r="U57"/>
      <c r="V57"/>
      <c r="W57"/>
      <c r="X57"/>
      <c r="Y57"/>
      <c r="Z57"/>
      <c r="AA57"/>
      <c r="AB57"/>
      <c r="AC57"/>
    </row>
    <row r="58" spans="1:29" ht="18" x14ac:dyDescent="0.45">
      <c r="A58"/>
      <c r="B58"/>
      <c r="C58"/>
      <c r="D58"/>
      <c r="E58"/>
      <c r="F58" s="22" t="s">
        <v>72</v>
      </c>
      <c r="G58" s="23"/>
      <c r="H58" s="127" t="s">
        <v>84</v>
      </c>
      <c r="I58"/>
      <c r="J58"/>
      <c r="K58"/>
      <c r="L58"/>
      <c r="M58"/>
      <c r="N58"/>
      <c r="O58"/>
      <c r="P58"/>
      <c r="Q58"/>
      <c r="R58"/>
      <c r="S58"/>
      <c r="T58"/>
      <c r="U58"/>
      <c r="V58"/>
      <c r="W58"/>
      <c r="X58"/>
      <c r="Y58"/>
      <c r="Z58"/>
      <c r="AA58"/>
      <c r="AB58"/>
      <c r="AC58"/>
    </row>
    <row r="59" spans="1:29" ht="30" x14ac:dyDescent="0.5">
      <c r="A59" s="128" t="s">
        <v>140</v>
      </c>
      <c r="B59" s="129">
        <v>2024</v>
      </c>
      <c r="C59" s="129">
        <v>2025</v>
      </c>
      <c r="D59" s="129">
        <v>2026</v>
      </c>
      <c r="E59"/>
      <c r="F59" s="131" t="s">
        <v>65</v>
      </c>
      <c r="G59" s="23"/>
      <c r="H59" s="132">
        <v>2024</v>
      </c>
      <c r="I59"/>
      <c r="J59"/>
      <c r="K59"/>
      <c r="L59"/>
      <c r="M59"/>
      <c r="N59"/>
      <c r="O59"/>
      <c r="P59"/>
      <c r="Q59"/>
      <c r="R59"/>
      <c r="S59"/>
      <c r="T59"/>
      <c r="U59"/>
      <c r="V59"/>
      <c r="W59"/>
      <c r="X59"/>
      <c r="Y59"/>
      <c r="Z59"/>
      <c r="AA59"/>
      <c r="AB59"/>
      <c r="AC59"/>
    </row>
    <row r="60" spans="1:29" ht="15.45" x14ac:dyDescent="0.4">
      <c r="A60" s="55" t="s">
        <v>54</v>
      </c>
      <c r="B60" s="56">
        <v>36131</v>
      </c>
      <c r="C60" s="56">
        <v>46362</v>
      </c>
      <c r="D60" s="56">
        <v>87851</v>
      </c>
      <c r="E60"/>
      <c r="F60"/>
      <c r="G60"/>
      <c r="H60"/>
      <c r="I60"/>
      <c r="J60"/>
      <c r="K60"/>
      <c r="L60"/>
      <c r="M60"/>
      <c r="N60"/>
      <c r="O60"/>
      <c r="P60"/>
      <c r="Q60"/>
      <c r="R60"/>
      <c r="S60"/>
      <c r="T60"/>
      <c r="U60"/>
      <c r="V60"/>
      <c r="W60"/>
      <c r="X60"/>
      <c r="Y60"/>
      <c r="Z60"/>
      <c r="AA60"/>
      <c r="AB60"/>
      <c r="AC60"/>
    </row>
    <row r="61" spans="1:29" ht="15.45" x14ac:dyDescent="0.4">
      <c r="A61" s="55" t="s">
        <v>57</v>
      </c>
      <c r="B61" s="56">
        <v>53278</v>
      </c>
      <c r="C61" s="56">
        <v>58572</v>
      </c>
      <c r="D61" s="56">
        <v>32970</v>
      </c>
      <c r="E61"/>
      <c r="F61"/>
      <c r="G61"/>
      <c r="H61"/>
      <c r="I61"/>
      <c r="J61"/>
      <c r="K61"/>
      <c r="L61"/>
      <c r="M61"/>
      <c r="N61"/>
      <c r="O61"/>
      <c r="P61"/>
      <c r="Q61"/>
      <c r="R61"/>
      <c r="S61"/>
      <c r="T61"/>
      <c r="U61"/>
      <c r="V61"/>
      <c r="W61"/>
      <c r="X61"/>
      <c r="Y61"/>
      <c r="Z61"/>
      <c r="AA61"/>
      <c r="AB61"/>
      <c r="AC61"/>
    </row>
    <row r="62" spans="1:29" ht="44.6" x14ac:dyDescent="0.4">
      <c r="A62" s="55" t="s">
        <v>60</v>
      </c>
      <c r="B62" s="56">
        <v>23048</v>
      </c>
      <c r="C62" s="56">
        <v>65800</v>
      </c>
      <c r="D62" s="56">
        <v>18358</v>
      </c>
      <c r="E62"/>
      <c r="F62" s="130" t="s">
        <v>139</v>
      </c>
      <c r="G62"/>
      <c r="H62"/>
      <c r="I62"/>
      <c r="J62"/>
      <c r="K62"/>
      <c r="L62"/>
      <c r="M62"/>
      <c r="N62"/>
      <c r="O62"/>
      <c r="P62"/>
      <c r="Q62"/>
      <c r="R62"/>
      <c r="S62"/>
      <c r="T62"/>
      <c r="U62"/>
      <c r="V62"/>
      <c r="W62"/>
      <c r="X62"/>
      <c r="Y62"/>
      <c r="Z62"/>
      <c r="AA62"/>
      <c r="AB62"/>
      <c r="AC62"/>
    </row>
    <row r="63" spans="1:29" ht="33" x14ac:dyDescent="0.75">
      <c r="A63" s="55" t="s">
        <v>63</v>
      </c>
      <c r="B63" s="56">
        <v>32440</v>
      </c>
      <c r="C63" s="56">
        <v>52462</v>
      </c>
      <c r="D63" s="56">
        <v>15778</v>
      </c>
      <c r="E63"/>
      <c r="F63" s="57"/>
      <c r="G63" s="58" t="s">
        <v>88</v>
      </c>
      <c r="H63" s="59"/>
      <c r="I63" s="59"/>
      <c r="J63" s="59"/>
      <c r="K63" s="59"/>
      <c r="L63" s="59"/>
      <c r="M63" s="22"/>
      <c r="N63" s="22"/>
      <c r="O63" s="22"/>
      <c r="P63" s="22"/>
      <c r="Q63" s="22"/>
      <c r="R63" s="22"/>
      <c r="S63" s="22"/>
      <c r="T63" s="22"/>
      <c r="U63" s="22"/>
      <c r="V63"/>
      <c r="W63"/>
      <c r="X63"/>
      <c r="Y63"/>
      <c r="Z63"/>
      <c r="AA63"/>
      <c r="AB63"/>
      <c r="AC63"/>
    </row>
    <row r="64" spans="1:29" ht="26.15" x14ac:dyDescent="0.7">
      <c r="A64" s="55" t="s">
        <v>64</v>
      </c>
      <c r="B64" s="56">
        <v>21572</v>
      </c>
      <c r="C64" s="56">
        <v>42660</v>
      </c>
      <c r="D64" s="56">
        <v>10731</v>
      </c>
      <c r="E64"/>
      <c r="F64" s="60"/>
      <c r="G64" s="61" t="s">
        <v>85</v>
      </c>
      <c r="H64" s="62"/>
      <c r="I64" s="62"/>
      <c r="J64" s="62"/>
      <c r="K64" s="62"/>
      <c r="L64" s="62"/>
      <c r="M64"/>
      <c r="N64"/>
      <c r="O64"/>
      <c r="P64"/>
      <c r="Q64"/>
      <c r="R64"/>
      <c r="S64"/>
      <c r="T64"/>
      <c r="U64"/>
      <c r="V64"/>
      <c r="W64"/>
      <c r="X64"/>
      <c r="Y64"/>
      <c r="Z64"/>
      <c r="AA64"/>
      <c r="AB64"/>
      <c r="AC64"/>
    </row>
    <row r="65" spans="1:29" ht="26.15" x14ac:dyDescent="0.7">
      <c r="A65" s="55" t="s">
        <v>65</v>
      </c>
      <c r="B65" s="56">
        <v>64017</v>
      </c>
      <c r="C65" s="56">
        <v>96703</v>
      </c>
      <c r="D65" s="56">
        <v>71108</v>
      </c>
      <c r="E65"/>
      <c r="F65" s="63"/>
      <c r="G65" s="64" t="s">
        <v>86</v>
      </c>
      <c r="H65" s="62"/>
      <c r="I65" s="62"/>
      <c r="J65" s="62"/>
      <c r="K65" s="62"/>
      <c r="L65" s="62"/>
      <c r="M65"/>
      <c r="N65"/>
      <c r="O65"/>
      <c r="P65"/>
      <c r="Q65"/>
      <c r="R65"/>
      <c r="S65"/>
      <c r="T65"/>
      <c r="U65"/>
      <c r="V65"/>
      <c r="W65"/>
      <c r="X65"/>
      <c r="Y65"/>
      <c r="Z65"/>
      <c r="AA65"/>
      <c r="AB65"/>
      <c r="AC65"/>
    </row>
    <row r="66" spans="1:29" ht="27" x14ac:dyDescent="0.6">
      <c r="A66" s="55" t="s">
        <v>66</v>
      </c>
      <c r="B66" s="56">
        <v>63604</v>
      </c>
      <c r="C66" s="56">
        <v>99951</v>
      </c>
      <c r="D66" s="56">
        <v>77240</v>
      </c>
      <c r="E66"/>
      <c r="F66" s="198"/>
      <c r="G66" s="197"/>
      <c r="H66"/>
      <c r="I66"/>
      <c r="J66"/>
      <c r="K66"/>
      <c r="L66"/>
      <c r="M66"/>
      <c r="N66"/>
      <c r="O66"/>
      <c r="P66"/>
      <c r="Q66"/>
      <c r="R66"/>
      <c r="S66"/>
      <c r="T66"/>
      <c r="U66"/>
      <c r="V66"/>
      <c r="W66"/>
      <c r="X66"/>
      <c r="Y66"/>
      <c r="Z66"/>
      <c r="AA66"/>
      <c r="AB66"/>
      <c r="AC66"/>
    </row>
    <row r="67" spans="1:29" ht="15.45" x14ac:dyDescent="0.4">
      <c r="A67" s="55" t="s">
        <v>67</v>
      </c>
      <c r="B67" s="56">
        <v>53572</v>
      </c>
      <c r="C67" s="56">
        <v>47906</v>
      </c>
      <c r="D67" s="56">
        <v>50568</v>
      </c>
      <c r="E67"/>
      <c r="F67"/>
      <c r="G67"/>
      <c r="H67"/>
      <c r="I67"/>
      <c r="J67"/>
      <c r="K67"/>
      <c r="L67"/>
      <c r="M67"/>
      <c r="N67"/>
      <c r="O67"/>
      <c r="P67"/>
      <c r="Q67"/>
      <c r="R67"/>
      <c r="S67"/>
      <c r="T67"/>
      <c r="U67"/>
      <c r="V67"/>
      <c r="W67"/>
      <c r="X67"/>
      <c r="Y67"/>
      <c r="Z67"/>
      <c r="AA67"/>
      <c r="AB67"/>
      <c r="AC67"/>
    </row>
    <row r="68" spans="1:29" ht="15.45" x14ac:dyDescent="0.4">
      <c r="A68" s="55" t="s">
        <v>68</v>
      </c>
      <c r="B68" s="56">
        <v>21416</v>
      </c>
      <c r="C68" s="56">
        <v>54453</v>
      </c>
      <c r="D68" s="56">
        <v>98881</v>
      </c>
      <c r="E68"/>
      <c r="F68"/>
      <c r="G68"/>
      <c r="H68"/>
      <c r="I68"/>
      <c r="J68"/>
      <c r="K68"/>
      <c r="L68"/>
      <c r="M68"/>
      <c r="N68"/>
      <c r="O68"/>
      <c r="P68"/>
      <c r="Q68"/>
      <c r="R68"/>
      <c r="S68"/>
      <c r="T68"/>
      <c r="U68"/>
      <c r="V68"/>
      <c r="W68"/>
      <c r="X68"/>
      <c r="Y68"/>
      <c r="Z68"/>
      <c r="AA68"/>
      <c r="AB68"/>
      <c r="AC68"/>
    </row>
    <row r="69" spans="1:29" ht="15.45" x14ac:dyDescent="0.4">
      <c r="A69" s="55" t="s">
        <v>69</v>
      </c>
      <c r="B69" s="56">
        <v>27507</v>
      </c>
      <c r="C69" s="56">
        <v>71546</v>
      </c>
      <c r="D69" s="56">
        <v>40880</v>
      </c>
      <c r="E69"/>
      <c r="F69"/>
      <c r="G69"/>
      <c r="H69"/>
      <c r="I69"/>
      <c r="J69"/>
      <c r="K69"/>
      <c r="L69"/>
      <c r="M69"/>
      <c r="N69"/>
      <c r="O69"/>
      <c r="P69"/>
      <c r="Q69"/>
      <c r="R69"/>
      <c r="S69"/>
      <c r="T69"/>
      <c r="U69"/>
      <c r="V69"/>
      <c r="W69"/>
      <c r="X69"/>
      <c r="Y69"/>
      <c r="Z69"/>
      <c r="AA69"/>
      <c r="AB69"/>
      <c r="AC69"/>
    </row>
    <row r="70" spans="1:29" ht="14.6" x14ac:dyDescent="0.4">
      <c r="A70"/>
      <c r="B70"/>
      <c r="C70"/>
      <c r="D70"/>
      <c r="E70"/>
      <c r="F70"/>
      <c r="G70"/>
      <c r="H70"/>
      <c r="I70"/>
      <c r="J70"/>
      <c r="K70"/>
      <c r="L70"/>
      <c r="M70"/>
      <c r="N70"/>
      <c r="O70"/>
      <c r="P70"/>
      <c r="Q70"/>
      <c r="R70"/>
      <c r="S70"/>
      <c r="T70"/>
      <c r="U70"/>
      <c r="V70"/>
      <c r="W70"/>
      <c r="X70"/>
      <c r="Y70"/>
      <c r="Z70"/>
      <c r="AA70"/>
      <c r="AB70"/>
      <c r="AC70"/>
    </row>
  </sheetData>
  <mergeCells count="5">
    <mergeCell ref="A38:G38"/>
    <mergeCell ref="A42:G42"/>
    <mergeCell ref="A48:I48"/>
    <mergeCell ref="A50:I50"/>
    <mergeCell ref="A35:F35"/>
  </mergeCells>
  <dataValidations count="3">
    <dataValidation type="list" allowBlank="1" showInputMessage="1" showErrorMessage="1" sqref="F59" xr:uid="{00000000-0002-0000-0300-000000000000}">
      <formula1>$A$60:$A$69</formula1>
    </dataValidation>
    <dataValidation type="list" allowBlank="1" showInputMessage="1" showErrorMessage="1" sqref="H59" xr:uid="{00000000-0002-0000-0300-000001000000}">
      <formula1>$B$59:$D$59</formula1>
    </dataValidation>
    <dataValidation type="list" allowBlank="1" showInputMessage="1" showErrorMessage="1" sqref="F2:F31" xr:uid="{00000000-0002-0000-0300-000002000000}">
      <formula1>"Magazin 1, Magazin 2, Magazin 3"</formula1>
    </dataValidation>
  </dataValidations>
  <hyperlinks>
    <hyperlink ref="L1" location="'Panou de control'!A1" display="Revenire la cuprins" xr:uid="{00000000-0004-0000-0300-000000000000}"/>
  </hyperlinks>
  <pageMargins left="0.75" right="0.75" top="1" bottom="1" header="0.5" footer="0.5"/>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36"/>
  <sheetViews>
    <sheetView topLeftCell="A26" zoomScale="70" zoomScaleNormal="70" workbookViewId="0">
      <selection activeCell="E18" sqref="E18"/>
    </sheetView>
  </sheetViews>
  <sheetFormatPr defaultColWidth="9.15234375" defaultRowHeight="15.45" x14ac:dyDescent="0.4"/>
  <cols>
    <col min="1" max="1" width="32.61328125" style="66" customWidth="1"/>
    <col min="2" max="2" width="39.15234375" style="66" customWidth="1"/>
    <col min="3" max="3" width="31" style="66" customWidth="1"/>
    <col min="4" max="4" width="25" style="66" customWidth="1"/>
    <col min="5" max="5" width="15.15234375" style="66" customWidth="1"/>
    <col min="6" max="6" width="116.15234375" style="66" customWidth="1"/>
    <col min="7" max="7" width="9.15234375" style="66"/>
    <col min="8" max="8" width="15" style="66" customWidth="1"/>
    <col min="9" max="16384" width="9.15234375" style="66"/>
  </cols>
  <sheetData>
    <row r="1" spans="1:8" ht="25.3" thickBot="1" x14ac:dyDescent="0.6">
      <c r="A1" s="206" t="s">
        <v>111</v>
      </c>
      <c r="B1" s="206"/>
      <c r="C1" s="206"/>
      <c r="D1" s="89" t="s">
        <v>47</v>
      </c>
      <c r="E1" s="88"/>
      <c r="F1" s="37" t="s">
        <v>110</v>
      </c>
    </row>
    <row r="2" spans="1:8" ht="20.149999999999999" thickBot="1" x14ac:dyDescent="0.45">
      <c r="A2" s="207" t="s">
        <v>109</v>
      </c>
      <c r="B2" s="208"/>
      <c r="C2" s="208"/>
      <c r="D2" s="208"/>
      <c r="E2" s="208"/>
    </row>
    <row r="3" spans="1:8" ht="20.149999999999999" thickBot="1" x14ac:dyDescent="0.5">
      <c r="A3" s="87" t="s">
        <v>108</v>
      </c>
      <c r="B3" s="86"/>
      <c r="C3" s="86"/>
      <c r="D3" s="86"/>
      <c r="E3" s="85"/>
      <c r="F3" s="84" t="s">
        <v>107</v>
      </c>
      <c r="G3"/>
    </row>
    <row r="4" spans="1:8" ht="23.25" customHeight="1" thickBot="1" x14ac:dyDescent="0.5">
      <c r="A4" s="209" t="s">
        <v>106</v>
      </c>
      <c r="B4" s="210"/>
      <c r="C4" s="210"/>
      <c r="D4" s="211"/>
      <c r="E4" s="75"/>
      <c r="F4" s="84" t="s">
        <v>105</v>
      </c>
      <c r="G4"/>
      <c r="H4" s="75"/>
    </row>
    <row r="5" spans="1:8" ht="23.25" customHeight="1" thickBot="1" x14ac:dyDescent="0.5">
      <c r="A5" s="207" t="s">
        <v>104</v>
      </c>
      <c r="B5" s="208"/>
      <c r="C5" s="208"/>
      <c r="D5" s="212"/>
      <c r="E5" s="75"/>
      <c r="F5" s="84" t="s">
        <v>103</v>
      </c>
      <c r="G5"/>
      <c r="H5" s="75"/>
    </row>
    <row r="6" spans="1:8" ht="11.15" customHeight="1" thickBot="1" x14ac:dyDescent="0.5">
      <c r="C6" s="75"/>
      <c r="F6" s="83"/>
      <c r="G6"/>
    </row>
    <row r="7" spans="1:8" ht="21.65" customHeight="1" thickBot="1" x14ac:dyDescent="0.5">
      <c r="A7" s="207" t="s">
        <v>102</v>
      </c>
      <c r="B7" s="208"/>
      <c r="C7" s="208"/>
      <c r="D7" s="212"/>
      <c r="E7" s="75"/>
      <c r="F7" s="82" t="s">
        <v>101</v>
      </c>
      <c r="G7" s="81"/>
      <c r="H7" s="75"/>
    </row>
    <row r="8" spans="1:8" x14ac:dyDescent="0.4">
      <c r="C8" s="75"/>
      <c r="D8" s="75"/>
      <c r="E8" s="75"/>
      <c r="F8"/>
      <c r="G8"/>
      <c r="H8" s="75"/>
    </row>
    <row r="9" spans="1:8" ht="17.149999999999999" customHeight="1" x14ac:dyDescent="0.4">
      <c r="A9" s="125" t="s">
        <v>134</v>
      </c>
      <c r="F9" s="77" t="str">
        <f>UPPER(F7)</f>
        <v>CORPUL EXPERTILOR CONTABILI SI CONTABILILOR AUTORIZATI DIN ROMÂNIA</v>
      </c>
      <c r="G9" s="76" t="s">
        <v>141</v>
      </c>
    </row>
    <row r="10" spans="1:8" ht="18.45" thickBot="1" x14ac:dyDescent="0.5">
      <c r="A10" s="80" t="s">
        <v>100</v>
      </c>
      <c r="B10" s="80" t="s">
        <v>99</v>
      </c>
      <c r="F10" s="77" t="str">
        <f>PROPER(F7)</f>
        <v>Corpul Expertilor Contabili Si Contabililor Autorizati Din România</v>
      </c>
      <c r="G10" s="76" t="s">
        <v>142</v>
      </c>
    </row>
    <row r="11" spans="1:8" ht="20.149999999999999" thickBot="1" x14ac:dyDescent="0.5">
      <c r="A11" s="79">
        <v>2901029400230</v>
      </c>
      <c r="B11" s="78">
        <f>DATE(MID(A11,2,2),MID(A11,4,2),MID(A11,6,2))</f>
        <v>33175</v>
      </c>
      <c r="F11" s="77" t="str">
        <f>LOWER(F7)</f>
        <v>corpul expertilor contabili si contabililor autorizati din românia</v>
      </c>
      <c r="G11" s="76" t="s">
        <v>143</v>
      </c>
    </row>
    <row r="16" spans="1:8" x14ac:dyDescent="0.4">
      <c r="A16" s="75"/>
      <c r="B16" s="75"/>
      <c r="C16" s="75"/>
      <c r="D16" s="75"/>
      <c r="E16" s="75"/>
      <c r="F16" s="75"/>
    </row>
    <row r="17" spans="1:6" x14ac:dyDescent="0.4">
      <c r="A17" s="75"/>
      <c r="B17" s="75"/>
      <c r="C17" s="75"/>
      <c r="D17" s="75"/>
      <c r="E17" s="75"/>
      <c r="F17" s="75"/>
    </row>
    <row r="18" spans="1:6" ht="24.9" x14ac:dyDescent="0.55000000000000004">
      <c r="A18" s="74" t="s">
        <v>98</v>
      </c>
      <c r="B18" s="73"/>
      <c r="C18" s="73"/>
      <c r="D18" s="73"/>
    </row>
    <row r="19" spans="1:6" ht="14.5" customHeight="1" x14ac:dyDescent="0.55000000000000004">
      <c r="A19" s="74"/>
      <c r="B19" s="73"/>
      <c r="C19" s="73"/>
      <c r="D19" s="73"/>
    </row>
    <row r="20" spans="1:6" ht="19.75" x14ac:dyDescent="0.45">
      <c r="A20" s="125" t="s">
        <v>133</v>
      </c>
      <c r="B20" s="73"/>
      <c r="C20" s="73"/>
      <c r="D20" s="73"/>
    </row>
    <row r="21" spans="1:6" ht="20.149999999999999" thickBot="1" x14ac:dyDescent="0.5">
      <c r="A21" s="80" t="s">
        <v>100</v>
      </c>
      <c r="B21" s="80" t="s">
        <v>99</v>
      </c>
      <c r="C21" s="73"/>
      <c r="D21" s="73"/>
    </row>
    <row r="22" spans="1:6" ht="20.149999999999999" thickBot="1" x14ac:dyDescent="0.5">
      <c r="A22" s="79">
        <v>6031012400230</v>
      </c>
      <c r="B22" s="78">
        <f>DATE(MID(A22,2,2)+100,MID(A22,4,2),MID(A22,6,2))</f>
        <v>37906</v>
      </c>
      <c r="C22" s="73"/>
      <c r="D22" s="73"/>
    </row>
    <row r="23" spans="1:6" ht="24.9" x14ac:dyDescent="0.55000000000000004">
      <c r="A23" s="74"/>
      <c r="B23" s="73"/>
      <c r="C23" s="73"/>
      <c r="D23" s="73"/>
    </row>
    <row r="24" spans="1:6" ht="24.9" x14ac:dyDescent="0.55000000000000004">
      <c r="A24" s="74"/>
      <c r="B24" s="73"/>
      <c r="C24" s="73"/>
      <c r="D24" s="73"/>
    </row>
    <row r="25" spans="1:6" ht="24.9" x14ac:dyDescent="0.55000000000000004">
      <c r="A25" s="74"/>
      <c r="B25" s="73"/>
      <c r="C25" s="73"/>
      <c r="D25" s="73"/>
    </row>
    <row r="26" spans="1:6" ht="24.9" x14ac:dyDescent="0.55000000000000004">
      <c r="A26" s="74" t="s">
        <v>135</v>
      </c>
    </row>
    <row r="28" spans="1:6" ht="27.45" x14ac:dyDescent="0.65">
      <c r="A28" s="204" t="s">
        <v>97</v>
      </c>
      <c r="B28" s="205"/>
      <c r="C28" s="205"/>
      <c r="D28" s="205"/>
      <c r="E28" s="205"/>
      <c r="F28" s="72" t="s">
        <v>96</v>
      </c>
    </row>
    <row r="29" spans="1:6" ht="22.75" x14ac:dyDescent="0.4">
      <c r="A29" s="71"/>
      <c r="B29" s="70"/>
      <c r="C29" s="70"/>
      <c r="D29" s="70"/>
    </row>
    <row r="30" spans="1:6" ht="24.9" x14ac:dyDescent="0.4">
      <c r="A30" s="204" t="s">
        <v>95</v>
      </c>
      <c r="B30" s="205"/>
      <c r="C30" s="205"/>
      <c r="D30" s="205"/>
      <c r="E30" s="205"/>
    </row>
    <row r="31" spans="1:6" ht="22.75" x14ac:dyDescent="0.4">
      <c r="A31" s="71"/>
      <c r="B31" s="70"/>
      <c r="C31" s="70"/>
      <c r="D31" s="70"/>
    </row>
    <row r="32" spans="1:6" ht="24.9" x14ac:dyDescent="0.4">
      <c r="A32" s="204" t="s">
        <v>94</v>
      </c>
      <c r="B32" s="205"/>
      <c r="C32" s="205"/>
      <c r="D32" s="205"/>
      <c r="E32" s="205"/>
    </row>
    <row r="33" spans="1:4" ht="15.9" thickBot="1" x14ac:dyDescent="0.45"/>
    <row r="34" spans="1:4" ht="97" customHeight="1" x14ac:dyDescent="0.4">
      <c r="A34" s="114" t="s">
        <v>93</v>
      </c>
      <c r="B34" s="115" t="s">
        <v>92</v>
      </c>
      <c r="C34" s="115" t="s">
        <v>91</v>
      </c>
      <c r="D34" s="116" t="s">
        <v>90</v>
      </c>
    </row>
    <row r="35" spans="1:4" ht="20.149999999999999" thickBot="1" x14ac:dyDescent="0.5">
      <c r="A35" s="69" t="s">
        <v>89</v>
      </c>
      <c r="B35" s="68">
        <f>SEARCH("a",A35)</f>
        <v>5</v>
      </c>
      <c r="C35" s="68">
        <f>SEARCH("a",A35,8)</f>
        <v>11</v>
      </c>
      <c r="D35" s="67" t="e">
        <f>FIND("a",A35,8)</f>
        <v>#VALUE!</v>
      </c>
    </row>
    <row r="36" spans="1:4" ht="19.75" x14ac:dyDescent="0.45">
      <c r="B36" s="117" t="s">
        <v>144</v>
      </c>
      <c r="C36" s="118" t="s">
        <v>145</v>
      </c>
      <c r="D36" s="119" t="s">
        <v>146</v>
      </c>
    </row>
  </sheetData>
  <mergeCells count="8">
    <mergeCell ref="A30:E30"/>
    <mergeCell ref="A32:E32"/>
    <mergeCell ref="A1:C1"/>
    <mergeCell ref="A2:E2"/>
    <mergeCell ref="A4:D4"/>
    <mergeCell ref="A5:D5"/>
    <mergeCell ref="A7:D7"/>
    <mergeCell ref="A28:E28"/>
  </mergeCells>
  <dataValidations count="1">
    <dataValidation type="custom" operator="equal" allowBlank="1" showInputMessage="1" showErrorMessage="1" sqref="A11:A12 A22" xr:uid="{00000000-0002-0000-0400-000000000000}">
      <formula1>AND(ISNUMBER(A11),LEN(A11)=13)</formula1>
    </dataValidation>
  </dataValidations>
  <hyperlinks>
    <hyperlink ref="F1" location="'Exemple Fc text'!A1" display="Exemple Functii de tip text" xr:uid="{00000000-0004-0000-0400-000000000000}"/>
    <hyperlink ref="D1" location="'Panou de control'!A1" display="Revenire la cuprins" xr:uid="{00000000-0004-0000-0400-000001000000}"/>
  </hyperlink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51"/>
  <sheetViews>
    <sheetView topLeftCell="A25" zoomScale="80" zoomScaleNormal="80" workbookViewId="0">
      <selection activeCell="F43" sqref="F43"/>
    </sheetView>
  </sheetViews>
  <sheetFormatPr defaultColWidth="9" defaultRowHeight="12.45" x14ac:dyDescent="0.3"/>
  <cols>
    <col min="1" max="1" width="23.15234375" style="36" customWidth="1"/>
    <col min="2" max="2" width="23.4609375" style="36" customWidth="1"/>
    <col min="3" max="3" width="16.15234375" style="36" customWidth="1"/>
    <col min="4" max="4" width="10.23046875" style="36" customWidth="1"/>
    <col min="5" max="5" width="14.15234375" style="36" customWidth="1"/>
    <col min="6" max="6" width="34" style="36" customWidth="1"/>
    <col min="7" max="7" width="16.84375" style="36" customWidth="1"/>
    <col min="8" max="8" width="18.15234375" style="36" customWidth="1"/>
    <col min="9" max="9" width="16.15234375" style="36" customWidth="1"/>
    <col min="10" max="10" width="18.15234375" style="36" customWidth="1"/>
    <col min="11" max="11" width="22" style="36" customWidth="1"/>
    <col min="12" max="12" width="18.53515625" style="36" customWidth="1"/>
    <col min="13" max="13" width="17.84375" style="36" customWidth="1"/>
    <col min="14" max="14" width="19.4609375" style="36" customWidth="1"/>
    <col min="15" max="15" width="31.4609375" style="36" customWidth="1"/>
    <col min="16" max="16" width="22" style="36" customWidth="1"/>
    <col min="17" max="17" width="12.53515625" style="36" customWidth="1"/>
    <col min="18" max="18" width="18" style="36" customWidth="1"/>
    <col min="19" max="19" width="19" style="36" customWidth="1"/>
    <col min="20" max="20" width="16.4609375" style="36" customWidth="1"/>
    <col min="21" max="21" width="21.84375" style="36" customWidth="1"/>
    <col min="22" max="22" width="25.84375" style="36" bestFit="1" customWidth="1"/>
    <col min="23" max="23" width="12" style="36" customWidth="1"/>
    <col min="24" max="24" width="33" style="36" bestFit="1" customWidth="1"/>
    <col min="25" max="30" width="23.15234375" style="36" bestFit="1" customWidth="1"/>
    <col min="31" max="31" width="32.53515625" style="36" bestFit="1" customWidth="1"/>
    <col min="32" max="32" width="34.4609375" style="36" bestFit="1" customWidth="1"/>
    <col min="33" max="34" width="23.15234375" style="36" bestFit="1" customWidth="1"/>
    <col min="35" max="35" width="31.84375" style="36" bestFit="1" customWidth="1"/>
    <col min="36" max="36" width="33.53515625" style="36" bestFit="1" customWidth="1"/>
    <col min="37" max="37" width="26.15234375" style="36" bestFit="1" customWidth="1"/>
    <col min="38" max="38" width="27.84375" style="36" bestFit="1" customWidth="1"/>
    <col min="39" max="16384" width="9" style="36"/>
  </cols>
  <sheetData>
    <row r="1" spans="1:18" ht="35.15" x14ac:dyDescent="0.3">
      <c r="A1" s="34" t="s">
        <v>132</v>
      </c>
      <c r="B1" s="34" t="s">
        <v>131</v>
      </c>
      <c r="C1" s="34" t="s">
        <v>130</v>
      </c>
      <c r="D1" s="34" t="s">
        <v>129</v>
      </c>
      <c r="E1" s="34" t="s">
        <v>70</v>
      </c>
      <c r="F1" s="34" t="s">
        <v>71</v>
      </c>
      <c r="G1" s="34" t="s">
        <v>72</v>
      </c>
      <c r="H1" s="34" t="s">
        <v>73</v>
      </c>
      <c r="I1" s="34" t="s">
        <v>74</v>
      </c>
      <c r="J1" s="34" t="s">
        <v>75</v>
      </c>
      <c r="K1" s="34" t="s">
        <v>76</v>
      </c>
      <c r="L1" s="113" t="s">
        <v>128</v>
      </c>
      <c r="M1" s="113" t="s">
        <v>127</v>
      </c>
      <c r="N1" s="113" t="s">
        <v>126</v>
      </c>
      <c r="O1" s="113" t="s">
        <v>125</v>
      </c>
      <c r="P1" s="112" t="s">
        <v>124</v>
      </c>
      <c r="Q1" s="111" t="s">
        <v>123</v>
      </c>
      <c r="R1" s="110" t="s">
        <v>52</v>
      </c>
    </row>
    <row r="2" spans="1:18" ht="18" customHeight="1" x14ac:dyDescent="0.6">
      <c r="A2" s="106" t="s">
        <v>112</v>
      </c>
      <c r="B2" s="105">
        <v>5011225557812</v>
      </c>
      <c r="C2" s="104"/>
      <c r="D2" s="103"/>
      <c r="E2" s="102">
        <v>2014254</v>
      </c>
      <c r="F2" s="101">
        <v>45321</v>
      </c>
      <c r="G2" s="100" t="s">
        <v>57</v>
      </c>
      <c r="H2" s="100" t="s">
        <v>78</v>
      </c>
      <c r="I2" s="99">
        <v>1161</v>
      </c>
      <c r="J2" s="98">
        <v>2</v>
      </c>
      <c r="K2" s="97">
        <f t="shared" ref="K2:K31" si="0">I2*J2</f>
        <v>2322</v>
      </c>
      <c r="L2" s="96"/>
      <c r="M2" s="96"/>
      <c r="N2" s="95"/>
      <c r="O2" s="94"/>
      <c r="Q2" s="108">
        <v>1</v>
      </c>
      <c r="R2" s="109" t="s">
        <v>119</v>
      </c>
    </row>
    <row r="3" spans="1:18" ht="18" customHeight="1" x14ac:dyDescent="0.6">
      <c r="A3" s="106" t="s">
        <v>9</v>
      </c>
      <c r="B3" s="105">
        <v>6020904444890</v>
      </c>
      <c r="C3" s="104"/>
      <c r="D3" s="103"/>
      <c r="E3" s="102">
        <v>2013659</v>
      </c>
      <c r="F3" s="101">
        <v>45292</v>
      </c>
      <c r="G3" s="100" t="s">
        <v>60</v>
      </c>
      <c r="H3" s="100" t="s">
        <v>79</v>
      </c>
      <c r="I3" s="99">
        <v>85.5</v>
      </c>
      <c r="J3" s="98">
        <v>4</v>
      </c>
      <c r="K3" s="97">
        <f t="shared" si="0"/>
        <v>342</v>
      </c>
      <c r="L3" s="96"/>
      <c r="M3" s="96"/>
      <c r="N3" s="95"/>
      <c r="O3" s="94"/>
      <c r="Q3" s="108">
        <v>2</v>
      </c>
      <c r="R3" s="109" t="s">
        <v>117</v>
      </c>
    </row>
    <row r="4" spans="1:18" ht="18" customHeight="1" x14ac:dyDescent="0.6">
      <c r="A4" s="106" t="s">
        <v>12</v>
      </c>
      <c r="B4" s="105">
        <v>5000809310349</v>
      </c>
      <c r="C4" s="104"/>
      <c r="D4" s="103"/>
      <c r="E4" s="102">
        <v>2008590</v>
      </c>
      <c r="F4" s="101">
        <v>45293</v>
      </c>
      <c r="G4" s="100" t="s">
        <v>67</v>
      </c>
      <c r="H4" s="100" t="s">
        <v>79</v>
      </c>
      <c r="I4" s="99">
        <v>15</v>
      </c>
      <c r="J4" s="98">
        <v>1</v>
      </c>
      <c r="K4" s="97">
        <f t="shared" si="0"/>
        <v>15</v>
      </c>
      <c r="L4" s="96"/>
      <c r="M4" s="96"/>
      <c r="N4" s="95"/>
      <c r="O4" s="94"/>
      <c r="Q4" s="108">
        <v>3</v>
      </c>
      <c r="R4" s="109" t="s">
        <v>116</v>
      </c>
    </row>
    <row r="5" spans="1:18" ht="18" customHeight="1" x14ac:dyDescent="0.6">
      <c r="A5" s="106" t="s">
        <v>122</v>
      </c>
      <c r="B5" s="105">
        <v>2680817341871</v>
      </c>
      <c r="C5" s="104"/>
      <c r="D5" s="103"/>
      <c r="E5" s="102">
        <v>2007807</v>
      </c>
      <c r="F5" s="101">
        <v>45294</v>
      </c>
      <c r="G5" s="100" t="s">
        <v>60</v>
      </c>
      <c r="H5" s="100" t="s">
        <v>80</v>
      </c>
      <c r="I5" s="99">
        <v>85.5</v>
      </c>
      <c r="J5" s="98">
        <v>7</v>
      </c>
      <c r="K5" s="97">
        <f t="shared" si="0"/>
        <v>598.5</v>
      </c>
      <c r="L5" s="96"/>
      <c r="M5" s="96"/>
      <c r="N5" s="95"/>
      <c r="O5" s="94"/>
      <c r="Q5" s="108">
        <v>4</v>
      </c>
      <c r="R5" s="109" t="s">
        <v>117</v>
      </c>
    </row>
    <row r="6" spans="1:18" ht="18" customHeight="1" x14ac:dyDescent="0.6">
      <c r="A6" s="106" t="s">
        <v>121</v>
      </c>
      <c r="B6" s="105">
        <v>1780227503812</v>
      </c>
      <c r="C6" s="104"/>
      <c r="D6" s="103"/>
      <c r="E6" s="102">
        <v>2014437</v>
      </c>
      <c r="F6" s="101">
        <v>45295</v>
      </c>
      <c r="G6" s="100" t="s">
        <v>63</v>
      </c>
      <c r="H6" s="100" t="s">
        <v>78</v>
      </c>
      <c r="I6" s="99">
        <v>14.5</v>
      </c>
      <c r="J6" s="98">
        <v>9</v>
      </c>
      <c r="K6" s="97">
        <f t="shared" si="0"/>
        <v>130.5</v>
      </c>
      <c r="L6" s="96"/>
      <c r="M6" s="96"/>
      <c r="N6" s="95"/>
      <c r="O6" s="94"/>
      <c r="Q6" s="108">
        <v>5</v>
      </c>
      <c r="R6" s="109" t="s">
        <v>116</v>
      </c>
    </row>
    <row r="7" spans="1:18" ht="18" customHeight="1" x14ac:dyDescent="0.6">
      <c r="A7" s="106" t="s">
        <v>120</v>
      </c>
      <c r="B7" s="105">
        <v>1811207472590</v>
      </c>
      <c r="C7" s="104"/>
      <c r="D7" s="103"/>
      <c r="E7" s="102">
        <v>2014475</v>
      </c>
      <c r="F7" s="101">
        <v>45296</v>
      </c>
      <c r="G7" s="100" t="s">
        <v>57</v>
      </c>
      <c r="H7" s="100" t="s">
        <v>79</v>
      </c>
      <c r="I7" s="99">
        <v>9</v>
      </c>
      <c r="J7" s="98">
        <v>9</v>
      </c>
      <c r="K7" s="97">
        <f t="shared" si="0"/>
        <v>81</v>
      </c>
      <c r="L7" s="96"/>
      <c r="M7" s="96"/>
      <c r="N7" s="95"/>
      <c r="O7" s="94"/>
      <c r="Q7" s="108">
        <v>6</v>
      </c>
      <c r="R7" s="109" t="s">
        <v>119</v>
      </c>
    </row>
    <row r="8" spans="1:18" ht="18" customHeight="1" x14ac:dyDescent="0.6">
      <c r="A8" s="106" t="s">
        <v>118</v>
      </c>
      <c r="B8" s="105">
        <v>2770722114674</v>
      </c>
      <c r="C8" s="104"/>
      <c r="D8" s="103"/>
      <c r="E8" s="102">
        <v>2013431</v>
      </c>
      <c r="F8" s="101">
        <v>45710</v>
      </c>
      <c r="G8" s="100" t="s">
        <v>67</v>
      </c>
      <c r="H8" s="100" t="s">
        <v>80</v>
      </c>
      <c r="I8" s="99">
        <v>553.5</v>
      </c>
      <c r="J8" s="98">
        <v>5</v>
      </c>
      <c r="K8" s="97">
        <f t="shared" si="0"/>
        <v>2767.5</v>
      </c>
      <c r="L8" s="96"/>
      <c r="M8" s="96"/>
      <c r="N8" s="95"/>
      <c r="O8" s="94"/>
      <c r="Q8" s="108">
        <v>7</v>
      </c>
      <c r="R8" s="109" t="s">
        <v>117</v>
      </c>
    </row>
    <row r="9" spans="1:18" ht="18" customHeight="1" thickBot="1" x14ac:dyDescent="0.65">
      <c r="A9" s="106" t="s">
        <v>18</v>
      </c>
      <c r="B9" s="105">
        <v>1871212345345</v>
      </c>
      <c r="C9" s="104"/>
      <c r="D9" s="103"/>
      <c r="E9" s="102">
        <v>2014339</v>
      </c>
      <c r="F9" s="101">
        <v>45727</v>
      </c>
      <c r="G9" s="100" t="s">
        <v>54</v>
      </c>
      <c r="H9" s="100" t="s">
        <v>80</v>
      </c>
      <c r="I9" s="99">
        <v>22.5</v>
      </c>
      <c r="J9" s="98">
        <v>5</v>
      </c>
      <c r="K9" s="97">
        <f t="shared" si="0"/>
        <v>112.5</v>
      </c>
      <c r="L9" s="96"/>
      <c r="M9" s="96"/>
      <c r="N9" s="95"/>
      <c r="O9" s="94"/>
      <c r="Q9" s="108">
        <v>8</v>
      </c>
      <c r="R9" s="107" t="s">
        <v>116</v>
      </c>
    </row>
    <row r="10" spans="1:18" ht="18" customHeight="1" x14ac:dyDescent="0.6">
      <c r="A10" s="106" t="s">
        <v>115</v>
      </c>
      <c r="B10" s="105">
        <v>2811010100513</v>
      </c>
      <c r="C10" s="104"/>
      <c r="D10" s="103"/>
      <c r="E10" s="102">
        <v>2013205</v>
      </c>
      <c r="F10" s="101">
        <v>45728</v>
      </c>
      <c r="G10" s="100" t="s">
        <v>64</v>
      </c>
      <c r="H10" s="100" t="s">
        <v>78</v>
      </c>
      <c r="I10" s="99">
        <v>45</v>
      </c>
      <c r="J10" s="98">
        <v>7</v>
      </c>
      <c r="K10" s="97">
        <f t="shared" si="0"/>
        <v>315</v>
      </c>
      <c r="L10" s="96"/>
      <c r="M10" s="96"/>
      <c r="N10" s="95"/>
      <c r="O10" s="94"/>
    </row>
    <row r="11" spans="1:18" ht="18" customHeight="1" x14ac:dyDescent="0.6">
      <c r="A11" s="106" t="s">
        <v>21</v>
      </c>
      <c r="B11" s="105">
        <v>2870304227773</v>
      </c>
      <c r="C11" s="104"/>
      <c r="D11" s="103"/>
      <c r="E11" s="102">
        <v>2013522</v>
      </c>
      <c r="F11" s="101">
        <v>45729</v>
      </c>
      <c r="G11" s="100" t="s">
        <v>65</v>
      </c>
      <c r="H11" s="100" t="s">
        <v>78</v>
      </c>
      <c r="I11" s="99">
        <v>67.5</v>
      </c>
      <c r="J11" s="98">
        <v>3</v>
      </c>
      <c r="K11" s="97">
        <f t="shared" si="0"/>
        <v>202.5</v>
      </c>
      <c r="L11" s="96"/>
      <c r="M11" s="96"/>
      <c r="N11" s="95"/>
      <c r="O11" s="94"/>
    </row>
    <row r="12" spans="1:18" ht="18" customHeight="1" x14ac:dyDescent="0.6">
      <c r="A12" s="106" t="s">
        <v>114</v>
      </c>
      <c r="B12" s="105">
        <v>1650602422877</v>
      </c>
      <c r="C12" s="104"/>
      <c r="D12" s="103"/>
      <c r="E12" s="102">
        <v>2013982</v>
      </c>
      <c r="F12" s="101">
        <v>45730</v>
      </c>
      <c r="G12" s="100" t="s">
        <v>65</v>
      </c>
      <c r="H12" s="100" t="s">
        <v>80</v>
      </c>
      <c r="I12" s="99">
        <v>140</v>
      </c>
      <c r="J12" s="98">
        <v>6</v>
      </c>
      <c r="K12" s="97">
        <f t="shared" si="0"/>
        <v>840</v>
      </c>
      <c r="L12" s="96"/>
      <c r="M12" s="96"/>
      <c r="N12" s="95"/>
      <c r="O12" s="94"/>
    </row>
    <row r="13" spans="1:18" ht="18" customHeight="1" x14ac:dyDescent="0.6">
      <c r="A13" s="106" t="s">
        <v>22</v>
      </c>
      <c r="B13" s="105">
        <v>1910615100121</v>
      </c>
      <c r="C13" s="104"/>
      <c r="D13" s="103"/>
      <c r="E13" s="102">
        <v>2014159</v>
      </c>
      <c r="F13" s="101">
        <v>45670</v>
      </c>
      <c r="G13" s="100" t="s">
        <v>66</v>
      </c>
      <c r="H13" s="100" t="s">
        <v>79</v>
      </c>
      <c r="I13" s="99">
        <v>45</v>
      </c>
      <c r="J13" s="98">
        <v>2</v>
      </c>
      <c r="K13" s="97">
        <f t="shared" si="0"/>
        <v>90</v>
      </c>
      <c r="L13" s="96"/>
      <c r="M13" s="96"/>
      <c r="N13" s="95"/>
      <c r="O13" s="94"/>
    </row>
    <row r="14" spans="1:18" ht="18" customHeight="1" x14ac:dyDescent="0.6">
      <c r="A14" s="106" t="s">
        <v>24</v>
      </c>
      <c r="B14" s="105">
        <v>2760130333655</v>
      </c>
      <c r="C14" s="104"/>
      <c r="D14" s="103"/>
      <c r="E14" s="102">
        <v>2012249</v>
      </c>
      <c r="F14" s="101">
        <v>45322</v>
      </c>
      <c r="G14" s="100" t="s">
        <v>65</v>
      </c>
      <c r="H14" s="100" t="s">
        <v>78</v>
      </c>
      <c r="I14" s="99">
        <v>112.5</v>
      </c>
      <c r="J14" s="98">
        <v>25</v>
      </c>
      <c r="K14" s="97">
        <f t="shared" si="0"/>
        <v>2812.5</v>
      </c>
      <c r="L14" s="96"/>
      <c r="M14" s="96"/>
      <c r="N14" s="95"/>
      <c r="O14" s="94"/>
    </row>
    <row r="15" spans="1:18" ht="18" customHeight="1" x14ac:dyDescent="0.6">
      <c r="A15" s="106" t="s">
        <v>113</v>
      </c>
      <c r="B15" s="105">
        <v>2790501673895</v>
      </c>
      <c r="C15" s="104"/>
      <c r="D15" s="103"/>
      <c r="E15" s="102">
        <v>2011794</v>
      </c>
      <c r="F15" s="101">
        <v>45701</v>
      </c>
      <c r="G15" s="100" t="s">
        <v>63</v>
      </c>
      <c r="H15" s="100" t="s">
        <v>79</v>
      </c>
      <c r="I15" s="99">
        <v>45</v>
      </c>
      <c r="J15" s="98">
        <v>100</v>
      </c>
      <c r="K15" s="97">
        <f t="shared" si="0"/>
        <v>4500</v>
      </c>
      <c r="L15" s="96"/>
      <c r="M15" s="96"/>
      <c r="N15" s="95"/>
      <c r="O15" s="94"/>
    </row>
    <row r="16" spans="1:18" ht="18" customHeight="1" x14ac:dyDescent="0.6">
      <c r="A16" s="106" t="s">
        <v>26</v>
      </c>
      <c r="B16" s="105">
        <v>1621107345633</v>
      </c>
      <c r="C16" s="104"/>
      <c r="D16" s="103"/>
      <c r="E16" s="102">
        <v>2006764</v>
      </c>
      <c r="F16" s="101">
        <v>45702</v>
      </c>
      <c r="G16" s="100" t="s">
        <v>67</v>
      </c>
      <c r="H16" s="100" t="s">
        <v>79</v>
      </c>
      <c r="I16" s="99">
        <v>67.5</v>
      </c>
      <c r="J16" s="98">
        <v>23</v>
      </c>
      <c r="K16" s="97">
        <f t="shared" si="0"/>
        <v>1552.5</v>
      </c>
      <c r="L16" s="96"/>
      <c r="M16" s="96"/>
      <c r="N16" s="95"/>
      <c r="O16" s="94"/>
    </row>
    <row r="17" spans="1:15" ht="18" customHeight="1" x14ac:dyDescent="0.6">
      <c r="A17" s="106" t="s">
        <v>28</v>
      </c>
      <c r="B17" s="105">
        <v>2841001701902</v>
      </c>
      <c r="C17" s="104"/>
      <c r="D17" s="103"/>
      <c r="E17" s="102">
        <v>2014477</v>
      </c>
      <c r="F17" s="101">
        <v>45703</v>
      </c>
      <c r="G17" s="100" t="s">
        <v>64</v>
      </c>
      <c r="H17" s="100" t="s">
        <v>78</v>
      </c>
      <c r="I17" s="99">
        <v>45</v>
      </c>
      <c r="J17" s="98">
        <v>15</v>
      </c>
      <c r="K17" s="97">
        <f t="shared" si="0"/>
        <v>675</v>
      </c>
      <c r="L17" s="96"/>
      <c r="M17" s="96"/>
      <c r="N17" s="95"/>
      <c r="O17" s="94"/>
    </row>
    <row r="18" spans="1:15" ht="18" customHeight="1" x14ac:dyDescent="0.6">
      <c r="A18" s="106" t="s">
        <v>29</v>
      </c>
      <c r="B18" s="105">
        <v>1741101555889</v>
      </c>
      <c r="C18" s="104"/>
      <c r="D18" s="103"/>
      <c r="E18" s="102">
        <v>2012372</v>
      </c>
      <c r="F18" s="101">
        <v>45704</v>
      </c>
      <c r="G18" s="100" t="s">
        <v>57</v>
      </c>
      <c r="H18" s="100" t="s">
        <v>79</v>
      </c>
      <c r="I18" s="99">
        <v>22.5</v>
      </c>
      <c r="J18" s="98">
        <v>50</v>
      </c>
      <c r="K18" s="97">
        <f t="shared" si="0"/>
        <v>1125</v>
      </c>
      <c r="L18" s="96"/>
      <c r="M18" s="96"/>
      <c r="N18" s="95"/>
      <c r="O18" s="94"/>
    </row>
    <row r="19" spans="1:15" ht="18" customHeight="1" x14ac:dyDescent="0.6">
      <c r="A19" s="106" t="s">
        <v>30</v>
      </c>
      <c r="B19" s="105">
        <v>2840404222888</v>
      </c>
      <c r="C19" s="104"/>
      <c r="D19" s="103"/>
      <c r="E19" s="102">
        <v>2014474</v>
      </c>
      <c r="F19" s="101">
        <v>45705</v>
      </c>
      <c r="G19" s="100" t="s">
        <v>65</v>
      </c>
      <c r="H19" s="100" t="s">
        <v>80</v>
      </c>
      <c r="I19" s="99">
        <v>25</v>
      </c>
      <c r="J19" s="98">
        <v>90</v>
      </c>
      <c r="K19" s="97">
        <f t="shared" si="0"/>
        <v>2250</v>
      </c>
      <c r="L19" s="96"/>
      <c r="M19" s="96"/>
      <c r="N19" s="95"/>
      <c r="O19" s="94"/>
    </row>
    <row r="20" spans="1:15" ht="18" customHeight="1" x14ac:dyDescent="0.6">
      <c r="A20" s="106" t="s">
        <v>31</v>
      </c>
      <c r="B20" s="105">
        <v>2880312508405</v>
      </c>
      <c r="C20" s="104"/>
      <c r="D20" s="103"/>
      <c r="E20" s="102">
        <v>2013142</v>
      </c>
      <c r="F20" s="101">
        <v>45727</v>
      </c>
      <c r="G20" s="100" t="s">
        <v>60</v>
      </c>
      <c r="H20" s="100" t="s">
        <v>78</v>
      </c>
      <c r="I20" s="99">
        <v>70</v>
      </c>
      <c r="J20" s="98">
        <v>83</v>
      </c>
      <c r="K20" s="97">
        <f t="shared" si="0"/>
        <v>5810</v>
      </c>
      <c r="L20" s="96"/>
      <c r="M20" s="96"/>
      <c r="N20" s="95"/>
      <c r="O20" s="94"/>
    </row>
    <row r="21" spans="1:15" ht="18" customHeight="1" x14ac:dyDescent="0.6">
      <c r="A21" s="106" t="s">
        <v>32</v>
      </c>
      <c r="B21" s="105">
        <v>2731123546967</v>
      </c>
      <c r="C21" s="104"/>
      <c r="D21" s="103"/>
      <c r="E21" s="102">
        <v>2014627</v>
      </c>
      <c r="F21" s="101">
        <v>45728</v>
      </c>
      <c r="G21" s="100" t="s">
        <v>66</v>
      </c>
      <c r="H21" s="100" t="s">
        <v>78</v>
      </c>
      <c r="I21" s="99">
        <v>112.5</v>
      </c>
      <c r="J21" s="98">
        <v>20</v>
      </c>
      <c r="K21" s="97">
        <f t="shared" si="0"/>
        <v>2250</v>
      </c>
      <c r="L21" s="96"/>
      <c r="M21" s="96"/>
      <c r="N21" s="95"/>
      <c r="O21" s="94"/>
    </row>
    <row r="22" spans="1:15" ht="18" customHeight="1" x14ac:dyDescent="0.6">
      <c r="A22" s="106" t="s">
        <v>33</v>
      </c>
      <c r="B22" s="105">
        <v>2870205667445</v>
      </c>
      <c r="C22" s="104"/>
      <c r="D22" s="103"/>
      <c r="E22" s="102">
        <v>2014299</v>
      </c>
      <c r="F22" s="101">
        <v>45729</v>
      </c>
      <c r="G22" s="100" t="s">
        <v>54</v>
      </c>
      <c r="H22" s="100" t="s">
        <v>80</v>
      </c>
      <c r="I22" s="99">
        <v>22.5</v>
      </c>
      <c r="J22" s="98">
        <v>43</v>
      </c>
      <c r="K22" s="97">
        <f t="shared" si="0"/>
        <v>967.5</v>
      </c>
      <c r="L22" s="96"/>
      <c r="M22" s="96"/>
      <c r="N22" s="95"/>
      <c r="O22" s="94"/>
    </row>
    <row r="23" spans="1:15" ht="18" customHeight="1" x14ac:dyDescent="0.6">
      <c r="A23" s="106" t="s">
        <v>22</v>
      </c>
      <c r="B23" s="105">
        <v>1910615100121</v>
      </c>
      <c r="C23" s="104"/>
      <c r="D23" s="103"/>
      <c r="E23" s="102">
        <v>2014299</v>
      </c>
      <c r="F23" s="101">
        <v>45730</v>
      </c>
      <c r="G23" s="100" t="s">
        <v>67</v>
      </c>
      <c r="H23" s="100" t="s">
        <v>79</v>
      </c>
      <c r="I23" s="99">
        <v>39</v>
      </c>
      <c r="J23" s="98">
        <v>70</v>
      </c>
      <c r="K23" s="97">
        <f t="shared" si="0"/>
        <v>2730</v>
      </c>
      <c r="L23" s="96"/>
      <c r="M23" s="96"/>
      <c r="N23" s="95"/>
      <c r="O23" s="94"/>
    </row>
    <row r="24" spans="1:15" ht="18" customHeight="1" x14ac:dyDescent="0.6">
      <c r="A24" s="106" t="s">
        <v>30</v>
      </c>
      <c r="B24" s="105">
        <v>2840404222888</v>
      </c>
      <c r="C24" s="104"/>
      <c r="D24" s="103"/>
      <c r="E24" s="102">
        <v>2014424</v>
      </c>
      <c r="F24" s="101">
        <v>45731</v>
      </c>
      <c r="G24" s="100" t="s">
        <v>64</v>
      </c>
      <c r="H24" s="100" t="s">
        <v>80</v>
      </c>
      <c r="I24" s="99">
        <v>45</v>
      </c>
      <c r="J24" s="98">
        <v>26</v>
      </c>
      <c r="K24" s="97">
        <f t="shared" si="0"/>
        <v>1170</v>
      </c>
      <c r="L24" s="96"/>
      <c r="M24" s="96"/>
      <c r="N24" s="95"/>
      <c r="O24" s="94"/>
    </row>
    <row r="25" spans="1:15" ht="18" customHeight="1" x14ac:dyDescent="0.6">
      <c r="A25" s="106" t="s">
        <v>29</v>
      </c>
      <c r="B25" s="105">
        <v>1741101555889</v>
      </c>
      <c r="C25" s="104"/>
      <c r="D25" s="103"/>
      <c r="E25" s="102">
        <v>2014425</v>
      </c>
      <c r="F25" s="101">
        <v>45732</v>
      </c>
      <c r="G25" s="100" t="s">
        <v>67</v>
      </c>
      <c r="H25" s="100" t="s">
        <v>78</v>
      </c>
      <c r="I25" s="99">
        <v>67.5</v>
      </c>
      <c r="J25" s="98">
        <v>32</v>
      </c>
      <c r="K25" s="97">
        <f t="shared" si="0"/>
        <v>2160</v>
      </c>
      <c r="L25" s="96"/>
      <c r="M25" s="96"/>
      <c r="N25" s="95"/>
      <c r="O25" s="94"/>
    </row>
    <row r="26" spans="1:15" ht="18" customHeight="1" x14ac:dyDescent="0.6">
      <c r="A26" s="106" t="s">
        <v>24</v>
      </c>
      <c r="B26" s="105">
        <v>2760130333655</v>
      </c>
      <c r="C26" s="104"/>
      <c r="D26" s="103"/>
      <c r="E26" s="102">
        <v>2014426</v>
      </c>
      <c r="F26" s="101">
        <v>45733</v>
      </c>
      <c r="G26" s="100" t="s">
        <v>64</v>
      </c>
      <c r="H26" s="100" t="s">
        <v>79</v>
      </c>
      <c r="I26" s="99">
        <v>40</v>
      </c>
      <c r="J26" s="98">
        <v>150</v>
      </c>
      <c r="K26" s="97">
        <f t="shared" si="0"/>
        <v>6000</v>
      </c>
      <c r="L26" s="96"/>
      <c r="M26" s="96"/>
      <c r="N26" s="95"/>
      <c r="O26" s="94"/>
    </row>
    <row r="27" spans="1:15" ht="18" customHeight="1" x14ac:dyDescent="0.6">
      <c r="A27" s="106" t="s">
        <v>32</v>
      </c>
      <c r="B27" s="105">
        <v>2731123546967</v>
      </c>
      <c r="C27" s="104"/>
      <c r="D27" s="103"/>
      <c r="E27" s="102">
        <v>2014427</v>
      </c>
      <c r="F27" s="101">
        <v>46041</v>
      </c>
      <c r="G27" s="100" t="s">
        <v>60</v>
      </c>
      <c r="H27" s="100" t="s">
        <v>78</v>
      </c>
      <c r="I27" s="99">
        <v>22.5</v>
      </c>
      <c r="J27" s="98">
        <v>60</v>
      </c>
      <c r="K27" s="97">
        <f t="shared" si="0"/>
        <v>1350</v>
      </c>
      <c r="L27" s="96"/>
      <c r="M27" s="96"/>
      <c r="N27" s="95"/>
      <c r="O27" s="94"/>
    </row>
    <row r="28" spans="1:15" ht="18" customHeight="1" x14ac:dyDescent="0.6">
      <c r="A28" s="106" t="s">
        <v>26</v>
      </c>
      <c r="B28" s="105">
        <v>1621107345633</v>
      </c>
      <c r="C28" s="104"/>
      <c r="D28" s="103"/>
      <c r="E28" s="102">
        <v>2014428</v>
      </c>
      <c r="F28" s="101">
        <v>46044</v>
      </c>
      <c r="G28" s="100" t="s">
        <v>63</v>
      </c>
      <c r="H28" s="100" t="s">
        <v>78</v>
      </c>
      <c r="I28" s="99">
        <v>45</v>
      </c>
      <c r="J28" s="98">
        <v>160</v>
      </c>
      <c r="K28" s="97">
        <f t="shared" si="0"/>
        <v>7200</v>
      </c>
      <c r="L28" s="96"/>
      <c r="M28" s="96"/>
      <c r="N28" s="95"/>
      <c r="O28" s="94"/>
    </row>
    <row r="29" spans="1:15" ht="18" customHeight="1" x14ac:dyDescent="0.6">
      <c r="A29" s="106" t="s">
        <v>112</v>
      </c>
      <c r="B29" s="105">
        <v>1901225557812</v>
      </c>
      <c r="C29" s="104"/>
      <c r="D29" s="103"/>
      <c r="E29" s="102">
        <v>2014429</v>
      </c>
      <c r="F29" s="101">
        <v>46056</v>
      </c>
      <c r="G29" s="100" t="s">
        <v>66</v>
      </c>
      <c r="H29" s="100" t="s">
        <v>79</v>
      </c>
      <c r="I29" s="99">
        <v>112.5</v>
      </c>
      <c r="J29" s="98">
        <v>24</v>
      </c>
      <c r="K29" s="97">
        <f t="shared" si="0"/>
        <v>2700</v>
      </c>
      <c r="L29" s="96"/>
      <c r="M29" s="96"/>
      <c r="N29" s="95"/>
      <c r="O29" s="94"/>
    </row>
    <row r="30" spans="1:15" ht="18" customHeight="1" x14ac:dyDescent="0.6">
      <c r="A30" s="106" t="s">
        <v>9</v>
      </c>
      <c r="B30" s="105">
        <v>2770904444890</v>
      </c>
      <c r="C30" s="104"/>
      <c r="D30" s="103"/>
      <c r="E30" s="102">
        <v>2014430</v>
      </c>
      <c r="F30" s="101">
        <v>46066</v>
      </c>
      <c r="G30" s="100" t="s">
        <v>66</v>
      </c>
      <c r="H30" s="100" t="s">
        <v>78</v>
      </c>
      <c r="I30" s="99">
        <v>553.5</v>
      </c>
      <c r="J30" s="98">
        <v>15</v>
      </c>
      <c r="K30" s="97">
        <f t="shared" si="0"/>
        <v>8302.5</v>
      </c>
      <c r="L30" s="96"/>
      <c r="M30" s="96"/>
      <c r="N30" s="95"/>
      <c r="O30" s="94"/>
    </row>
    <row r="31" spans="1:15" ht="18" customHeight="1" x14ac:dyDescent="0.6">
      <c r="A31" s="106" t="s">
        <v>12</v>
      </c>
      <c r="B31" s="105">
        <v>1790809310349</v>
      </c>
      <c r="C31" s="104"/>
      <c r="D31" s="103"/>
      <c r="E31" s="102">
        <v>2014431</v>
      </c>
      <c r="F31" s="101">
        <v>46076</v>
      </c>
      <c r="G31" s="100" t="s">
        <v>57</v>
      </c>
      <c r="H31" s="100" t="s">
        <v>80</v>
      </c>
      <c r="I31" s="99">
        <v>85.5</v>
      </c>
      <c r="J31" s="98">
        <v>10</v>
      </c>
      <c r="K31" s="97">
        <f t="shared" si="0"/>
        <v>855</v>
      </c>
      <c r="L31" s="96"/>
      <c r="M31" s="96"/>
      <c r="N31" s="95"/>
      <c r="O31" s="94"/>
    </row>
    <row r="35" spans="1:8" ht="15.75" customHeight="1" x14ac:dyDescent="0.3"/>
    <row r="36" spans="1:8" ht="18.75" customHeight="1" x14ac:dyDescent="0.5">
      <c r="A36" s="134" t="s">
        <v>223</v>
      </c>
      <c r="B36" s="91"/>
      <c r="C36" s="91"/>
      <c r="D36" s="91"/>
      <c r="E36" s="91"/>
      <c r="F36" s="91"/>
      <c r="G36" s="91"/>
      <c r="H36" s="91"/>
    </row>
    <row r="37" spans="1:8" ht="20.25" customHeight="1" x14ac:dyDescent="0.5">
      <c r="A37" s="134" t="s">
        <v>306</v>
      </c>
      <c r="B37" s="91"/>
      <c r="C37" s="91"/>
      <c r="D37" s="91"/>
      <c r="E37" s="91"/>
      <c r="F37" s="91"/>
      <c r="G37" s="91"/>
      <c r="H37" s="91"/>
    </row>
    <row r="38" spans="1:8" ht="22.5" customHeight="1" x14ac:dyDescent="0.5">
      <c r="A38" s="134" t="s">
        <v>307</v>
      </c>
      <c r="B38" s="93"/>
      <c r="C38" s="93"/>
      <c r="D38" s="93"/>
      <c r="E38" s="93"/>
      <c r="F38" s="93"/>
      <c r="G38" s="93"/>
      <c r="H38" s="93"/>
    </row>
    <row r="39" spans="1:8" ht="22.5" customHeight="1" x14ac:dyDescent="0.5">
      <c r="A39" s="134" t="s">
        <v>147</v>
      </c>
      <c r="B39" s="93"/>
      <c r="C39" s="93"/>
      <c r="D39" s="93"/>
      <c r="E39" s="93"/>
      <c r="F39" s="93"/>
      <c r="G39" s="93"/>
      <c r="H39" s="93"/>
    </row>
    <row r="40" spans="1:8" ht="24.75" customHeight="1" x14ac:dyDescent="0.4">
      <c r="A40" s="92"/>
      <c r="B40" s="93"/>
      <c r="C40" s="93"/>
      <c r="D40" s="93"/>
      <c r="E40" s="93"/>
      <c r="F40" s="93"/>
      <c r="G40" s="93"/>
      <c r="H40" s="93"/>
    </row>
    <row r="41" spans="1:8" ht="24" customHeight="1" x14ac:dyDescent="0.4">
      <c r="A41" s="92"/>
      <c r="B41" s="93"/>
      <c r="C41" s="93"/>
      <c r="D41" s="93"/>
      <c r="E41" s="93"/>
      <c r="F41" s="93"/>
      <c r="G41" s="93"/>
      <c r="H41" s="93"/>
    </row>
    <row r="42" spans="1:8" ht="21" customHeight="1" x14ac:dyDescent="0.5">
      <c r="A42" s="133"/>
      <c r="B42" s="92"/>
      <c r="C42" s="92"/>
      <c r="D42" s="92"/>
      <c r="E42" s="30"/>
      <c r="F42" s="30"/>
    </row>
    <row r="43" spans="1:8" ht="20.25" customHeight="1" x14ac:dyDescent="0.5">
      <c r="A43" s="133"/>
      <c r="B43" s="92"/>
      <c r="C43" s="92"/>
      <c r="D43" s="92"/>
    </row>
    <row r="44" spans="1:8" ht="19" customHeight="1" x14ac:dyDescent="0.5">
      <c r="A44" s="133"/>
      <c r="B44" s="92"/>
      <c r="C44" s="92"/>
      <c r="D44" s="92"/>
      <c r="E44" s="91"/>
      <c r="F44" s="91"/>
    </row>
    <row r="45" spans="1:8" ht="12.75" customHeight="1" x14ac:dyDescent="0.4">
      <c r="E45" s="90"/>
      <c r="F45" s="90"/>
      <c r="G45" s="90"/>
      <c r="H45" s="90"/>
    </row>
    <row r="46" spans="1:8" ht="12.75" customHeight="1" x14ac:dyDescent="0.4">
      <c r="E46" s="90"/>
      <c r="F46" s="90"/>
      <c r="G46" s="90"/>
      <c r="H46" s="90"/>
    </row>
    <row r="47" spans="1:8" ht="12.75" customHeight="1" x14ac:dyDescent="0.4">
      <c r="E47" s="90"/>
      <c r="F47" s="90"/>
      <c r="G47" s="90"/>
      <c r="H47" s="90"/>
    </row>
    <row r="48" spans="1:8" ht="12.75" customHeight="1" x14ac:dyDescent="0.4">
      <c r="E48" s="90"/>
      <c r="F48" s="90"/>
      <c r="G48" s="90"/>
      <c r="H48" s="90"/>
    </row>
    <row r="50" spans="5:8" ht="12.75" customHeight="1" x14ac:dyDescent="0.4">
      <c r="E50" s="90"/>
      <c r="F50" s="90"/>
      <c r="G50" s="90"/>
      <c r="H50" s="90"/>
    </row>
    <row r="51" spans="5:8" ht="12.75" customHeight="1" x14ac:dyDescent="0.4">
      <c r="E51" s="90"/>
      <c r="F51" s="90"/>
      <c r="G51" s="90"/>
      <c r="H51" s="90"/>
    </row>
  </sheetData>
  <dataValidations count="1">
    <dataValidation type="list" allowBlank="1" showInputMessage="1" showErrorMessage="1" sqref="H2:H31" xr:uid="{00000000-0002-0000-0500-000000000000}">
      <formula1>"Magazin 1, Magazin 2, Magazin 3"</formula1>
    </dataValidation>
  </dataValidations>
  <hyperlinks>
    <hyperlink ref="P1" location="'Fc text'!A1" display="Revenire la Functii text" xr:uid="{00000000-0004-0000-0500-000000000000}"/>
  </hyperlinks>
  <pageMargins left="0.75" right="0.75" top="1" bottom="1" header="0.5" footer="0.5"/>
  <pageSetup paperSize="9"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8BEF6B-BECD-44A1-B2D3-E5A371726C3C}">
  <dimension ref="A1:O33"/>
  <sheetViews>
    <sheetView zoomScale="80" zoomScaleNormal="80" workbookViewId="0">
      <selection activeCell="F11" sqref="F11"/>
    </sheetView>
  </sheetViews>
  <sheetFormatPr defaultRowHeight="18.45" x14ac:dyDescent="0.5"/>
  <cols>
    <col min="1" max="1" width="13.921875" style="136" customWidth="1"/>
    <col min="2" max="2" width="22.61328125" style="136" customWidth="1"/>
    <col min="3" max="3" width="20.4609375" style="136" customWidth="1"/>
    <col min="4" max="4" width="17" style="136" customWidth="1"/>
    <col min="5" max="5" width="16.3828125" style="136" customWidth="1"/>
    <col min="6" max="6" width="41.3828125" style="136" customWidth="1"/>
    <col min="7" max="7" width="16.4609375" style="136" customWidth="1"/>
    <col min="8" max="8" width="13.3828125" style="136" customWidth="1"/>
    <col min="9" max="9" width="8.921875" style="136"/>
    <col min="10" max="10" width="11.921875" style="136" customWidth="1"/>
    <col min="11" max="256" width="8.921875" style="136"/>
    <col min="257" max="257" width="4.07421875" style="136" customWidth="1"/>
    <col min="258" max="258" width="22.61328125" style="136" customWidth="1"/>
    <col min="259" max="259" width="20.4609375" style="136" customWidth="1"/>
    <col min="260" max="260" width="17" style="136" customWidth="1"/>
    <col min="261" max="261" width="16.3828125" style="136" customWidth="1"/>
    <col min="262" max="262" width="22.61328125" style="136" customWidth="1"/>
    <col min="263" max="263" width="16.4609375" style="136" customWidth="1"/>
    <col min="264" max="264" width="13.3828125" style="136" customWidth="1"/>
    <col min="265" max="512" width="8.921875" style="136"/>
    <col min="513" max="513" width="4.07421875" style="136" customWidth="1"/>
    <col min="514" max="514" width="22.61328125" style="136" customWidth="1"/>
    <col min="515" max="515" width="20.4609375" style="136" customWidth="1"/>
    <col min="516" max="516" width="17" style="136" customWidth="1"/>
    <col min="517" max="517" width="16.3828125" style="136" customWidth="1"/>
    <col min="518" max="518" width="22.61328125" style="136" customWidth="1"/>
    <col min="519" max="519" width="16.4609375" style="136" customWidth="1"/>
    <col min="520" max="520" width="13.3828125" style="136" customWidth="1"/>
    <col min="521" max="768" width="8.921875" style="136"/>
    <col min="769" max="769" width="4.07421875" style="136" customWidth="1"/>
    <col min="770" max="770" width="22.61328125" style="136" customWidth="1"/>
    <col min="771" max="771" width="20.4609375" style="136" customWidth="1"/>
    <col min="772" max="772" width="17" style="136" customWidth="1"/>
    <col min="773" max="773" width="16.3828125" style="136" customWidth="1"/>
    <col min="774" max="774" width="22.61328125" style="136" customWidth="1"/>
    <col min="775" max="775" width="16.4609375" style="136" customWidth="1"/>
    <col min="776" max="776" width="13.3828125" style="136" customWidth="1"/>
    <col min="777" max="1024" width="8.921875" style="136"/>
    <col min="1025" max="1025" width="4.07421875" style="136" customWidth="1"/>
    <col min="1026" max="1026" width="22.61328125" style="136" customWidth="1"/>
    <col min="1027" max="1027" width="20.4609375" style="136" customWidth="1"/>
    <col min="1028" max="1028" width="17" style="136" customWidth="1"/>
    <col min="1029" max="1029" width="16.3828125" style="136" customWidth="1"/>
    <col min="1030" max="1030" width="22.61328125" style="136" customWidth="1"/>
    <col min="1031" max="1031" width="16.4609375" style="136" customWidth="1"/>
    <col min="1032" max="1032" width="13.3828125" style="136" customWidth="1"/>
    <col min="1033" max="1280" width="8.921875" style="136"/>
    <col min="1281" max="1281" width="4.07421875" style="136" customWidth="1"/>
    <col min="1282" max="1282" width="22.61328125" style="136" customWidth="1"/>
    <col min="1283" max="1283" width="20.4609375" style="136" customWidth="1"/>
    <col min="1284" max="1284" width="17" style="136" customWidth="1"/>
    <col min="1285" max="1285" width="16.3828125" style="136" customWidth="1"/>
    <col min="1286" max="1286" width="22.61328125" style="136" customWidth="1"/>
    <col min="1287" max="1287" width="16.4609375" style="136" customWidth="1"/>
    <col min="1288" max="1288" width="13.3828125" style="136" customWidth="1"/>
    <col min="1289" max="1536" width="8.921875" style="136"/>
    <col min="1537" max="1537" width="4.07421875" style="136" customWidth="1"/>
    <col min="1538" max="1538" width="22.61328125" style="136" customWidth="1"/>
    <col min="1539" max="1539" width="20.4609375" style="136" customWidth="1"/>
    <col min="1540" max="1540" width="17" style="136" customWidth="1"/>
    <col min="1541" max="1541" width="16.3828125" style="136" customWidth="1"/>
    <col min="1542" max="1542" width="22.61328125" style="136" customWidth="1"/>
    <col min="1543" max="1543" width="16.4609375" style="136" customWidth="1"/>
    <col min="1544" max="1544" width="13.3828125" style="136" customWidth="1"/>
    <col min="1545" max="1792" width="8.921875" style="136"/>
    <col min="1793" max="1793" width="4.07421875" style="136" customWidth="1"/>
    <col min="1794" max="1794" width="22.61328125" style="136" customWidth="1"/>
    <col min="1795" max="1795" width="20.4609375" style="136" customWidth="1"/>
    <col min="1796" max="1796" width="17" style="136" customWidth="1"/>
    <col min="1797" max="1797" width="16.3828125" style="136" customWidth="1"/>
    <col min="1798" max="1798" width="22.61328125" style="136" customWidth="1"/>
    <col min="1799" max="1799" width="16.4609375" style="136" customWidth="1"/>
    <col min="1800" max="1800" width="13.3828125" style="136" customWidth="1"/>
    <col min="1801" max="2048" width="8.921875" style="136"/>
    <col min="2049" max="2049" width="4.07421875" style="136" customWidth="1"/>
    <col min="2050" max="2050" width="22.61328125" style="136" customWidth="1"/>
    <col min="2051" max="2051" width="20.4609375" style="136" customWidth="1"/>
    <col min="2052" max="2052" width="17" style="136" customWidth="1"/>
    <col min="2053" max="2053" width="16.3828125" style="136" customWidth="1"/>
    <col min="2054" max="2054" width="22.61328125" style="136" customWidth="1"/>
    <col min="2055" max="2055" width="16.4609375" style="136" customWidth="1"/>
    <col min="2056" max="2056" width="13.3828125" style="136" customWidth="1"/>
    <col min="2057" max="2304" width="8.921875" style="136"/>
    <col min="2305" max="2305" width="4.07421875" style="136" customWidth="1"/>
    <col min="2306" max="2306" width="22.61328125" style="136" customWidth="1"/>
    <col min="2307" max="2307" width="20.4609375" style="136" customWidth="1"/>
    <col min="2308" max="2308" width="17" style="136" customWidth="1"/>
    <col min="2309" max="2309" width="16.3828125" style="136" customWidth="1"/>
    <col min="2310" max="2310" width="22.61328125" style="136" customWidth="1"/>
    <col min="2311" max="2311" width="16.4609375" style="136" customWidth="1"/>
    <col min="2312" max="2312" width="13.3828125" style="136" customWidth="1"/>
    <col min="2313" max="2560" width="8.921875" style="136"/>
    <col min="2561" max="2561" width="4.07421875" style="136" customWidth="1"/>
    <col min="2562" max="2562" width="22.61328125" style="136" customWidth="1"/>
    <col min="2563" max="2563" width="20.4609375" style="136" customWidth="1"/>
    <col min="2564" max="2564" width="17" style="136" customWidth="1"/>
    <col min="2565" max="2565" width="16.3828125" style="136" customWidth="1"/>
    <col min="2566" max="2566" width="22.61328125" style="136" customWidth="1"/>
    <col min="2567" max="2567" width="16.4609375" style="136" customWidth="1"/>
    <col min="2568" max="2568" width="13.3828125" style="136" customWidth="1"/>
    <col min="2569" max="2816" width="8.921875" style="136"/>
    <col min="2817" max="2817" width="4.07421875" style="136" customWidth="1"/>
    <col min="2818" max="2818" width="22.61328125" style="136" customWidth="1"/>
    <col min="2819" max="2819" width="20.4609375" style="136" customWidth="1"/>
    <col min="2820" max="2820" width="17" style="136" customWidth="1"/>
    <col min="2821" max="2821" width="16.3828125" style="136" customWidth="1"/>
    <col min="2822" max="2822" width="22.61328125" style="136" customWidth="1"/>
    <col min="2823" max="2823" width="16.4609375" style="136" customWidth="1"/>
    <col min="2824" max="2824" width="13.3828125" style="136" customWidth="1"/>
    <col min="2825" max="3072" width="8.921875" style="136"/>
    <col min="3073" max="3073" width="4.07421875" style="136" customWidth="1"/>
    <col min="3074" max="3074" width="22.61328125" style="136" customWidth="1"/>
    <col min="3075" max="3075" width="20.4609375" style="136" customWidth="1"/>
    <col min="3076" max="3076" width="17" style="136" customWidth="1"/>
    <col min="3077" max="3077" width="16.3828125" style="136" customWidth="1"/>
    <col min="3078" max="3078" width="22.61328125" style="136" customWidth="1"/>
    <col min="3079" max="3079" width="16.4609375" style="136" customWidth="1"/>
    <col min="3080" max="3080" width="13.3828125" style="136" customWidth="1"/>
    <col min="3081" max="3328" width="8.921875" style="136"/>
    <col min="3329" max="3329" width="4.07421875" style="136" customWidth="1"/>
    <col min="3330" max="3330" width="22.61328125" style="136" customWidth="1"/>
    <col min="3331" max="3331" width="20.4609375" style="136" customWidth="1"/>
    <col min="3332" max="3332" width="17" style="136" customWidth="1"/>
    <col min="3333" max="3333" width="16.3828125" style="136" customWidth="1"/>
    <col min="3334" max="3334" width="22.61328125" style="136" customWidth="1"/>
    <col min="3335" max="3335" width="16.4609375" style="136" customWidth="1"/>
    <col min="3336" max="3336" width="13.3828125" style="136" customWidth="1"/>
    <col min="3337" max="3584" width="8.921875" style="136"/>
    <col min="3585" max="3585" width="4.07421875" style="136" customWidth="1"/>
    <col min="3586" max="3586" width="22.61328125" style="136" customWidth="1"/>
    <col min="3587" max="3587" width="20.4609375" style="136" customWidth="1"/>
    <col min="3588" max="3588" width="17" style="136" customWidth="1"/>
    <col min="3589" max="3589" width="16.3828125" style="136" customWidth="1"/>
    <col min="3590" max="3590" width="22.61328125" style="136" customWidth="1"/>
    <col min="3591" max="3591" width="16.4609375" style="136" customWidth="1"/>
    <col min="3592" max="3592" width="13.3828125" style="136" customWidth="1"/>
    <col min="3593" max="3840" width="8.921875" style="136"/>
    <col min="3841" max="3841" width="4.07421875" style="136" customWidth="1"/>
    <col min="3842" max="3842" width="22.61328125" style="136" customWidth="1"/>
    <col min="3843" max="3843" width="20.4609375" style="136" customWidth="1"/>
    <col min="3844" max="3844" width="17" style="136" customWidth="1"/>
    <col min="3845" max="3845" width="16.3828125" style="136" customWidth="1"/>
    <col min="3846" max="3846" width="22.61328125" style="136" customWidth="1"/>
    <col min="3847" max="3847" width="16.4609375" style="136" customWidth="1"/>
    <col min="3848" max="3848" width="13.3828125" style="136" customWidth="1"/>
    <col min="3849" max="4096" width="8.921875" style="136"/>
    <col min="4097" max="4097" width="4.07421875" style="136" customWidth="1"/>
    <col min="4098" max="4098" width="22.61328125" style="136" customWidth="1"/>
    <col min="4099" max="4099" width="20.4609375" style="136" customWidth="1"/>
    <col min="4100" max="4100" width="17" style="136" customWidth="1"/>
    <col min="4101" max="4101" width="16.3828125" style="136" customWidth="1"/>
    <col min="4102" max="4102" width="22.61328125" style="136" customWidth="1"/>
    <col min="4103" max="4103" width="16.4609375" style="136" customWidth="1"/>
    <col min="4104" max="4104" width="13.3828125" style="136" customWidth="1"/>
    <col min="4105" max="4352" width="8.921875" style="136"/>
    <col min="4353" max="4353" width="4.07421875" style="136" customWidth="1"/>
    <col min="4354" max="4354" width="22.61328125" style="136" customWidth="1"/>
    <col min="4355" max="4355" width="20.4609375" style="136" customWidth="1"/>
    <col min="4356" max="4356" width="17" style="136" customWidth="1"/>
    <col min="4357" max="4357" width="16.3828125" style="136" customWidth="1"/>
    <col min="4358" max="4358" width="22.61328125" style="136" customWidth="1"/>
    <col min="4359" max="4359" width="16.4609375" style="136" customWidth="1"/>
    <col min="4360" max="4360" width="13.3828125" style="136" customWidth="1"/>
    <col min="4361" max="4608" width="8.921875" style="136"/>
    <col min="4609" max="4609" width="4.07421875" style="136" customWidth="1"/>
    <col min="4610" max="4610" width="22.61328125" style="136" customWidth="1"/>
    <col min="4611" max="4611" width="20.4609375" style="136" customWidth="1"/>
    <col min="4612" max="4612" width="17" style="136" customWidth="1"/>
    <col min="4613" max="4613" width="16.3828125" style="136" customWidth="1"/>
    <col min="4614" max="4614" width="22.61328125" style="136" customWidth="1"/>
    <col min="4615" max="4615" width="16.4609375" style="136" customWidth="1"/>
    <col min="4616" max="4616" width="13.3828125" style="136" customWidth="1"/>
    <col min="4617" max="4864" width="8.921875" style="136"/>
    <col min="4865" max="4865" width="4.07421875" style="136" customWidth="1"/>
    <col min="4866" max="4866" width="22.61328125" style="136" customWidth="1"/>
    <col min="4867" max="4867" width="20.4609375" style="136" customWidth="1"/>
    <col min="4868" max="4868" width="17" style="136" customWidth="1"/>
    <col min="4869" max="4869" width="16.3828125" style="136" customWidth="1"/>
    <col min="4870" max="4870" width="22.61328125" style="136" customWidth="1"/>
    <col min="4871" max="4871" width="16.4609375" style="136" customWidth="1"/>
    <col min="4872" max="4872" width="13.3828125" style="136" customWidth="1"/>
    <col min="4873" max="5120" width="8.921875" style="136"/>
    <col min="5121" max="5121" width="4.07421875" style="136" customWidth="1"/>
    <col min="5122" max="5122" width="22.61328125" style="136" customWidth="1"/>
    <col min="5123" max="5123" width="20.4609375" style="136" customWidth="1"/>
    <col min="5124" max="5124" width="17" style="136" customWidth="1"/>
    <col min="5125" max="5125" width="16.3828125" style="136" customWidth="1"/>
    <col min="5126" max="5126" width="22.61328125" style="136" customWidth="1"/>
    <col min="5127" max="5127" width="16.4609375" style="136" customWidth="1"/>
    <col min="5128" max="5128" width="13.3828125" style="136" customWidth="1"/>
    <col min="5129" max="5376" width="8.921875" style="136"/>
    <col min="5377" max="5377" width="4.07421875" style="136" customWidth="1"/>
    <col min="5378" max="5378" width="22.61328125" style="136" customWidth="1"/>
    <col min="5379" max="5379" width="20.4609375" style="136" customWidth="1"/>
    <col min="5380" max="5380" width="17" style="136" customWidth="1"/>
    <col min="5381" max="5381" width="16.3828125" style="136" customWidth="1"/>
    <col min="5382" max="5382" width="22.61328125" style="136" customWidth="1"/>
    <col min="5383" max="5383" width="16.4609375" style="136" customWidth="1"/>
    <col min="5384" max="5384" width="13.3828125" style="136" customWidth="1"/>
    <col min="5385" max="5632" width="8.921875" style="136"/>
    <col min="5633" max="5633" width="4.07421875" style="136" customWidth="1"/>
    <col min="5634" max="5634" width="22.61328125" style="136" customWidth="1"/>
    <col min="5635" max="5635" width="20.4609375" style="136" customWidth="1"/>
    <col min="5636" max="5636" width="17" style="136" customWidth="1"/>
    <col min="5637" max="5637" width="16.3828125" style="136" customWidth="1"/>
    <col min="5638" max="5638" width="22.61328125" style="136" customWidth="1"/>
    <col min="5639" max="5639" width="16.4609375" style="136" customWidth="1"/>
    <col min="5640" max="5640" width="13.3828125" style="136" customWidth="1"/>
    <col min="5641" max="5888" width="8.921875" style="136"/>
    <col min="5889" max="5889" width="4.07421875" style="136" customWidth="1"/>
    <col min="5890" max="5890" width="22.61328125" style="136" customWidth="1"/>
    <col min="5891" max="5891" width="20.4609375" style="136" customWidth="1"/>
    <col min="5892" max="5892" width="17" style="136" customWidth="1"/>
    <col min="5893" max="5893" width="16.3828125" style="136" customWidth="1"/>
    <col min="5894" max="5894" width="22.61328125" style="136" customWidth="1"/>
    <col min="5895" max="5895" width="16.4609375" style="136" customWidth="1"/>
    <col min="5896" max="5896" width="13.3828125" style="136" customWidth="1"/>
    <col min="5897" max="6144" width="8.921875" style="136"/>
    <col min="6145" max="6145" width="4.07421875" style="136" customWidth="1"/>
    <col min="6146" max="6146" width="22.61328125" style="136" customWidth="1"/>
    <col min="6147" max="6147" width="20.4609375" style="136" customWidth="1"/>
    <col min="6148" max="6148" width="17" style="136" customWidth="1"/>
    <col min="6149" max="6149" width="16.3828125" style="136" customWidth="1"/>
    <col min="6150" max="6150" width="22.61328125" style="136" customWidth="1"/>
    <col min="6151" max="6151" width="16.4609375" style="136" customWidth="1"/>
    <col min="6152" max="6152" width="13.3828125" style="136" customWidth="1"/>
    <col min="6153" max="6400" width="8.921875" style="136"/>
    <col min="6401" max="6401" width="4.07421875" style="136" customWidth="1"/>
    <col min="6402" max="6402" width="22.61328125" style="136" customWidth="1"/>
    <col min="6403" max="6403" width="20.4609375" style="136" customWidth="1"/>
    <col min="6404" max="6404" width="17" style="136" customWidth="1"/>
    <col min="6405" max="6405" width="16.3828125" style="136" customWidth="1"/>
    <col min="6406" max="6406" width="22.61328125" style="136" customWidth="1"/>
    <col min="6407" max="6407" width="16.4609375" style="136" customWidth="1"/>
    <col min="6408" max="6408" width="13.3828125" style="136" customWidth="1"/>
    <col min="6409" max="6656" width="8.921875" style="136"/>
    <col min="6657" max="6657" width="4.07421875" style="136" customWidth="1"/>
    <col min="6658" max="6658" width="22.61328125" style="136" customWidth="1"/>
    <col min="6659" max="6659" width="20.4609375" style="136" customWidth="1"/>
    <col min="6660" max="6660" width="17" style="136" customWidth="1"/>
    <col min="6661" max="6661" width="16.3828125" style="136" customWidth="1"/>
    <col min="6662" max="6662" width="22.61328125" style="136" customWidth="1"/>
    <col min="6663" max="6663" width="16.4609375" style="136" customWidth="1"/>
    <col min="6664" max="6664" width="13.3828125" style="136" customWidth="1"/>
    <col min="6665" max="6912" width="8.921875" style="136"/>
    <col min="6913" max="6913" width="4.07421875" style="136" customWidth="1"/>
    <col min="6914" max="6914" width="22.61328125" style="136" customWidth="1"/>
    <col min="6915" max="6915" width="20.4609375" style="136" customWidth="1"/>
    <col min="6916" max="6916" width="17" style="136" customWidth="1"/>
    <col min="6917" max="6917" width="16.3828125" style="136" customWidth="1"/>
    <col min="6918" max="6918" width="22.61328125" style="136" customWidth="1"/>
    <col min="6919" max="6919" width="16.4609375" style="136" customWidth="1"/>
    <col min="6920" max="6920" width="13.3828125" style="136" customWidth="1"/>
    <col min="6921" max="7168" width="8.921875" style="136"/>
    <col min="7169" max="7169" width="4.07421875" style="136" customWidth="1"/>
    <col min="7170" max="7170" width="22.61328125" style="136" customWidth="1"/>
    <col min="7171" max="7171" width="20.4609375" style="136" customWidth="1"/>
    <col min="7172" max="7172" width="17" style="136" customWidth="1"/>
    <col min="7173" max="7173" width="16.3828125" style="136" customWidth="1"/>
    <col min="7174" max="7174" width="22.61328125" style="136" customWidth="1"/>
    <col min="7175" max="7175" width="16.4609375" style="136" customWidth="1"/>
    <col min="7176" max="7176" width="13.3828125" style="136" customWidth="1"/>
    <col min="7177" max="7424" width="8.921875" style="136"/>
    <col min="7425" max="7425" width="4.07421875" style="136" customWidth="1"/>
    <col min="7426" max="7426" width="22.61328125" style="136" customWidth="1"/>
    <col min="7427" max="7427" width="20.4609375" style="136" customWidth="1"/>
    <col min="7428" max="7428" width="17" style="136" customWidth="1"/>
    <col min="7429" max="7429" width="16.3828125" style="136" customWidth="1"/>
    <col min="7430" max="7430" width="22.61328125" style="136" customWidth="1"/>
    <col min="7431" max="7431" width="16.4609375" style="136" customWidth="1"/>
    <col min="7432" max="7432" width="13.3828125" style="136" customWidth="1"/>
    <col min="7433" max="7680" width="8.921875" style="136"/>
    <col min="7681" max="7681" width="4.07421875" style="136" customWidth="1"/>
    <col min="7682" max="7682" width="22.61328125" style="136" customWidth="1"/>
    <col min="7683" max="7683" width="20.4609375" style="136" customWidth="1"/>
    <col min="7684" max="7684" width="17" style="136" customWidth="1"/>
    <col min="7685" max="7685" width="16.3828125" style="136" customWidth="1"/>
    <col min="7686" max="7686" width="22.61328125" style="136" customWidth="1"/>
    <col min="7687" max="7687" width="16.4609375" style="136" customWidth="1"/>
    <col min="7688" max="7688" width="13.3828125" style="136" customWidth="1"/>
    <col min="7689" max="7936" width="8.921875" style="136"/>
    <col min="7937" max="7937" width="4.07421875" style="136" customWidth="1"/>
    <col min="7938" max="7938" width="22.61328125" style="136" customWidth="1"/>
    <col min="7939" max="7939" width="20.4609375" style="136" customWidth="1"/>
    <col min="7940" max="7940" width="17" style="136" customWidth="1"/>
    <col min="7941" max="7941" width="16.3828125" style="136" customWidth="1"/>
    <col min="7942" max="7942" width="22.61328125" style="136" customWidth="1"/>
    <col min="7943" max="7943" width="16.4609375" style="136" customWidth="1"/>
    <col min="7944" max="7944" width="13.3828125" style="136" customWidth="1"/>
    <col min="7945" max="8192" width="8.921875" style="136"/>
    <col min="8193" max="8193" width="4.07421875" style="136" customWidth="1"/>
    <col min="8194" max="8194" width="22.61328125" style="136" customWidth="1"/>
    <col min="8195" max="8195" width="20.4609375" style="136" customWidth="1"/>
    <col min="8196" max="8196" width="17" style="136" customWidth="1"/>
    <col min="8197" max="8197" width="16.3828125" style="136" customWidth="1"/>
    <col min="8198" max="8198" width="22.61328125" style="136" customWidth="1"/>
    <col min="8199" max="8199" width="16.4609375" style="136" customWidth="1"/>
    <col min="8200" max="8200" width="13.3828125" style="136" customWidth="1"/>
    <col min="8201" max="8448" width="8.921875" style="136"/>
    <col min="8449" max="8449" width="4.07421875" style="136" customWidth="1"/>
    <col min="8450" max="8450" width="22.61328125" style="136" customWidth="1"/>
    <col min="8451" max="8451" width="20.4609375" style="136" customWidth="1"/>
    <col min="8452" max="8452" width="17" style="136" customWidth="1"/>
    <col min="8453" max="8453" width="16.3828125" style="136" customWidth="1"/>
    <col min="8454" max="8454" width="22.61328125" style="136" customWidth="1"/>
    <col min="8455" max="8455" width="16.4609375" style="136" customWidth="1"/>
    <col min="8456" max="8456" width="13.3828125" style="136" customWidth="1"/>
    <col min="8457" max="8704" width="8.921875" style="136"/>
    <col min="8705" max="8705" width="4.07421875" style="136" customWidth="1"/>
    <col min="8706" max="8706" width="22.61328125" style="136" customWidth="1"/>
    <col min="8707" max="8707" width="20.4609375" style="136" customWidth="1"/>
    <col min="8708" max="8708" width="17" style="136" customWidth="1"/>
    <col min="8709" max="8709" width="16.3828125" style="136" customWidth="1"/>
    <col min="8710" max="8710" width="22.61328125" style="136" customWidth="1"/>
    <col min="8711" max="8711" width="16.4609375" style="136" customWidth="1"/>
    <col min="8712" max="8712" width="13.3828125" style="136" customWidth="1"/>
    <col min="8713" max="8960" width="8.921875" style="136"/>
    <col min="8961" max="8961" width="4.07421875" style="136" customWidth="1"/>
    <col min="8962" max="8962" width="22.61328125" style="136" customWidth="1"/>
    <col min="8963" max="8963" width="20.4609375" style="136" customWidth="1"/>
    <col min="8964" max="8964" width="17" style="136" customWidth="1"/>
    <col min="8965" max="8965" width="16.3828125" style="136" customWidth="1"/>
    <col min="8966" max="8966" width="22.61328125" style="136" customWidth="1"/>
    <col min="8967" max="8967" width="16.4609375" style="136" customWidth="1"/>
    <col min="8968" max="8968" width="13.3828125" style="136" customWidth="1"/>
    <col min="8969" max="9216" width="8.921875" style="136"/>
    <col min="9217" max="9217" width="4.07421875" style="136" customWidth="1"/>
    <col min="9218" max="9218" width="22.61328125" style="136" customWidth="1"/>
    <col min="9219" max="9219" width="20.4609375" style="136" customWidth="1"/>
    <col min="9220" max="9220" width="17" style="136" customWidth="1"/>
    <col min="9221" max="9221" width="16.3828125" style="136" customWidth="1"/>
    <col min="9222" max="9222" width="22.61328125" style="136" customWidth="1"/>
    <col min="9223" max="9223" width="16.4609375" style="136" customWidth="1"/>
    <col min="9224" max="9224" width="13.3828125" style="136" customWidth="1"/>
    <col min="9225" max="9472" width="8.921875" style="136"/>
    <col min="9473" max="9473" width="4.07421875" style="136" customWidth="1"/>
    <col min="9474" max="9474" width="22.61328125" style="136" customWidth="1"/>
    <col min="9475" max="9475" width="20.4609375" style="136" customWidth="1"/>
    <col min="9476" max="9476" width="17" style="136" customWidth="1"/>
    <col min="9477" max="9477" width="16.3828125" style="136" customWidth="1"/>
    <col min="9478" max="9478" width="22.61328125" style="136" customWidth="1"/>
    <col min="9479" max="9479" width="16.4609375" style="136" customWidth="1"/>
    <col min="9480" max="9480" width="13.3828125" style="136" customWidth="1"/>
    <col min="9481" max="9728" width="8.921875" style="136"/>
    <col min="9729" max="9729" width="4.07421875" style="136" customWidth="1"/>
    <col min="9730" max="9730" width="22.61328125" style="136" customWidth="1"/>
    <col min="9731" max="9731" width="20.4609375" style="136" customWidth="1"/>
    <col min="9732" max="9732" width="17" style="136" customWidth="1"/>
    <col min="9733" max="9733" width="16.3828125" style="136" customWidth="1"/>
    <col min="9734" max="9734" width="22.61328125" style="136" customWidth="1"/>
    <col min="9735" max="9735" width="16.4609375" style="136" customWidth="1"/>
    <col min="9736" max="9736" width="13.3828125" style="136" customWidth="1"/>
    <col min="9737" max="9984" width="8.921875" style="136"/>
    <col min="9985" max="9985" width="4.07421875" style="136" customWidth="1"/>
    <col min="9986" max="9986" width="22.61328125" style="136" customWidth="1"/>
    <col min="9987" max="9987" width="20.4609375" style="136" customWidth="1"/>
    <col min="9988" max="9988" width="17" style="136" customWidth="1"/>
    <col min="9989" max="9989" width="16.3828125" style="136" customWidth="1"/>
    <col min="9990" max="9990" width="22.61328125" style="136" customWidth="1"/>
    <col min="9991" max="9991" width="16.4609375" style="136" customWidth="1"/>
    <col min="9992" max="9992" width="13.3828125" style="136" customWidth="1"/>
    <col min="9993" max="10240" width="8.921875" style="136"/>
    <col min="10241" max="10241" width="4.07421875" style="136" customWidth="1"/>
    <col min="10242" max="10242" width="22.61328125" style="136" customWidth="1"/>
    <col min="10243" max="10243" width="20.4609375" style="136" customWidth="1"/>
    <col min="10244" max="10244" width="17" style="136" customWidth="1"/>
    <col min="10245" max="10245" width="16.3828125" style="136" customWidth="1"/>
    <col min="10246" max="10246" width="22.61328125" style="136" customWidth="1"/>
    <col min="10247" max="10247" width="16.4609375" style="136" customWidth="1"/>
    <col min="10248" max="10248" width="13.3828125" style="136" customWidth="1"/>
    <col min="10249" max="10496" width="8.921875" style="136"/>
    <col min="10497" max="10497" width="4.07421875" style="136" customWidth="1"/>
    <col min="10498" max="10498" width="22.61328125" style="136" customWidth="1"/>
    <col min="10499" max="10499" width="20.4609375" style="136" customWidth="1"/>
    <col min="10500" max="10500" width="17" style="136" customWidth="1"/>
    <col min="10501" max="10501" width="16.3828125" style="136" customWidth="1"/>
    <col min="10502" max="10502" width="22.61328125" style="136" customWidth="1"/>
    <col min="10503" max="10503" width="16.4609375" style="136" customWidth="1"/>
    <col min="10504" max="10504" width="13.3828125" style="136" customWidth="1"/>
    <col min="10505" max="10752" width="8.921875" style="136"/>
    <col min="10753" max="10753" width="4.07421875" style="136" customWidth="1"/>
    <col min="10754" max="10754" width="22.61328125" style="136" customWidth="1"/>
    <col min="10755" max="10755" width="20.4609375" style="136" customWidth="1"/>
    <col min="10756" max="10756" width="17" style="136" customWidth="1"/>
    <col min="10757" max="10757" width="16.3828125" style="136" customWidth="1"/>
    <col min="10758" max="10758" width="22.61328125" style="136" customWidth="1"/>
    <col min="10759" max="10759" width="16.4609375" style="136" customWidth="1"/>
    <col min="10760" max="10760" width="13.3828125" style="136" customWidth="1"/>
    <col min="10761" max="11008" width="8.921875" style="136"/>
    <col min="11009" max="11009" width="4.07421875" style="136" customWidth="1"/>
    <col min="11010" max="11010" width="22.61328125" style="136" customWidth="1"/>
    <col min="11011" max="11011" width="20.4609375" style="136" customWidth="1"/>
    <col min="11012" max="11012" width="17" style="136" customWidth="1"/>
    <col min="11013" max="11013" width="16.3828125" style="136" customWidth="1"/>
    <col min="11014" max="11014" width="22.61328125" style="136" customWidth="1"/>
    <col min="11015" max="11015" width="16.4609375" style="136" customWidth="1"/>
    <col min="11016" max="11016" width="13.3828125" style="136" customWidth="1"/>
    <col min="11017" max="11264" width="8.921875" style="136"/>
    <col min="11265" max="11265" width="4.07421875" style="136" customWidth="1"/>
    <col min="11266" max="11266" width="22.61328125" style="136" customWidth="1"/>
    <col min="11267" max="11267" width="20.4609375" style="136" customWidth="1"/>
    <col min="11268" max="11268" width="17" style="136" customWidth="1"/>
    <col min="11269" max="11269" width="16.3828125" style="136" customWidth="1"/>
    <col min="11270" max="11270" width="22.61328125" style="136" customWidth="1"/>
    <col min="11271" max="11271" width="16.4609375" style="136" customWidth="1"/>
    <col min="11272" max="11272" width="13.3828125" style="136" customWidth="1"/>
    <col min="11273" max="11520" width="8.921875" style="136"/>
    <col min="11521" max="11521" width="4.07421875" style="136" customWidth="1"/>
    <col min="11522" max="11522" width="22.61328125" style="136" customWidth="1"/>
    <col min="11523" max="11523" width="20.4609375" style="136" customWidth="1"/>
    <col min="11524" max="11524" width="17" style="136" customWidth="1"/>
    <col min="11525" max="11525" width="16.3828125" style="136" customWidth="1"/>
    <col min="11526" max="11526" width="22.61328125" style="136" customWidth="1"/>
    <col min="11527" max="11527" width="16.4609375" style="136" customWidth="1"/>
    <col min="11528" max="11528" width="13.3828125" style="136" customWidth="1"/>
    <col min="11529" max="11776" width="8.921875" style="136"/>
    <col min="11777" max="11777" width="4.07421875" style="136" customWidth="1"/>
    <col min="11778" max="11778" width="22.61328125" style="136" customWidth="1"/>
    <col min="11779" max="11779" width="20.4609375" style="136" customWidth="1"/>
    <col min="11780" max="11780" width="17" style="136" customWidth="1"/>
    <col min="11781" max="11781" width="16.3828125" style="136" customWidth="1"/>
    <col min="11782" max="11782" width="22.61328125" style="136" customWidth="1"/>
    <col min="11783" max="11783" width="16.4609375" style="136" customWidth="1"/>
    <col min="11784" max="11784" width="13.3828125" style="136" customWidth="1"/>
    <col min="11785" max="12032" width="8.921875" style="136"/>
    <col min="12033" max="12033" width="4.07421875" style="136" customWidth="1"/>
    <col min="12034" max="12034" width="22.61328125" style="136" customWidth="1"/>
    <col min="12035" max="12035" width="20.4609375" style="136" customWidth="1"/>
    <col min="12036" max="12036" width="17" style="136" customWidth="1"/>
    <col min="12037" max="12037" width="16.3828125" style="136" customWidth="1"/>
    <col min="12038" max="12038" width="22.61328125" style="136" customWidth="1"/>
    <col min="12039" max="12039" width="16.4609375" style="136" customWidth="1"/>
    <col min="12040" max="12040" width="13.3828125" style="136" customWidth="1"/>
    <col min="12041" max="12288" width="8.921875" style="136"/>
    <col min="12289" max="12289" width="4.07421875" style="136" customWidth="1"/>
    <col min="12290" max="12290" width="22.61328125" style="136" customWidth="1"/>
    <col min="12291" max="12291" width="20.4609375" style="136" customWidth="1"/>
    <col min="12292" max="12292" width="17" style="136" customWidth="1"/>
    <col min="12293" max="12293" width="16.3828125" style="136" customWidth="1"/>
    <col min="12294" max="12294" width="22.61328125" style="136" customWidth="1"/>
    <col min="12295" max="12295" width="16.4609375" style="136" customWidth="1"/>
    <col min="12296" max="12296" width="13.3828125" style="136" customWidth="1"/>
    <col min="12297" max="12544" width="8.921875" style="136"/>
    <col min="12545" max="12545" width="4.07421875" style="136" customWidth="1"/>
    <col min="12546" max="12546" width="22.61328125" style="136" customWidth="1"/>
    <col min="12547" max="12547" width="20.4609375" style="136" customWidth="1"/>
    <col min="12548" max="12548" width="17" style="136" customWidth="1"/>
    <col min="12549" max="12549" width="16.3828125" style="136" customWidth="1"/>
    <col min="12550" max="12550" width="22.61328125" style="136" customWidth="1"/>
    <col min="12551" max="12551" width="16.4609375" style="136" customWidth="1"/>
    <col min="12552" max="12552" width="13.3828125" style="136" customWidth="1"/>
    <col min="12553" max="12800" width="8.921875" style="136"/>
    <col min="12801" max="12801" width="4.07421875" style="136" customWidth="1"/>
    <col min="12802" max="12802" width="22.61328125" style="136" customWidth="1"/>
    <col min="12803" max="12803" width="20.4609375" style="136" customWidth="1"/>
    <col min="12804" max="12804" width="17" style="136" customWidth="1"/>
    <col min="12805" max="12805" width="16.3828125" style="136" customWidth="1"/>
    <col min="12806" max="12806" width="22.61328125" style="136" customWidth="1"/>
    <col min="12807" max="12807" width="16.4609375" style="136" customWidth="1"/>
    <col min="12808" max="12808" width="13.3828125" style="136" customWidth="1"/>
    <col min="12809" max="13056" width="8.921875" style="136"/>
    <col min="13057" max="13057" width="4.07421875" style="136" customWidth="1"/>
    <col min="13058" max="13058" width="22.61328125" style="136" customWidth="1"/>
    <col min="13059" max="13059" width="20.4609375" style="136" customWidth="1"/>
    <col min="13060" max="13060" width="17" style="136" customWidth="1"/>
    <col min="13061" max="13061" width="16.3828125" style="136" customWidth="1"/>
    <col min="13062" max="13062" width="22.61328125" style="136" customWidth="1"/>
    <col min="13063" max="13063" width="16.4609375" style="136" customWidth="1"/>
    <col min="13064" max="13064" width="13.3828125" style="136" customWidth="1"/>
    <col min="13065" max="13312" width="8.921875" style="136"/>
    <col min="13313" max="13313" width="4.07421875" style="136" customWidth="1"/>
    <col min="13314" max="13314" width="22.61328125" style="136" customWidth="1"/>
    <col min="13315" max="13315" width="20.4609375" style="136" customWidth="1"/>
    <col min="13316" max="13316" width="17" style="136" customWidth="1"/>
    <col min="13317" max="13317" width="16.3828125" style="136" customWidth="1"/>
    <col min="13318" max="13318" width="22.61328125" style="136" customWidth="1"/>
    <col min="13319" max="13319" width="16.4609375" style="136" customWidth="1"/>
    <col min="13320" max="13320" width="13.3828125" style="136" customWidth="1"/>
    <col min="13321" max="13568" width="8.921875" style="136"/>
    <col min="13569" max="13569" width="4.07421875" style="136" customWidth="1"/>
    <col min="13570" max="13570" width="22.61328125" style="136" customWidth="1"/>
    <col min="13571" max="13571" width="20.4609375" style="136" customWidth="1"/>
    <col min="13572" max="13572" width="17" style="136" customWidth="1"/>
    <col min="13573" max="13573" width="16.3828125" style="136" customWidth="1"/>
    <col min="13574" max="13574" width="22.61328125" style="136" customWidth="1"/>
    <col min="13575" max="13575" width="16.4609375" style="136" customWidth="1"/>
    <col min="13576" max="13576" width="13.3828125" style="136" customWidth="1"/>
    <col min="13577" max="13824" width="8.921875" style="136"/>
    <col min="13825" max="13825" width="4.07421875" style="136" customWidth="1"/>
    <col min="13826" max="13826" width="22.61328125" style="136" customWidth="1"/>
    <col min="13827" max="13827" width="20.4609375" style="136" customWidth="1"/>
    <col min="13828" max="13828" width="17" style="136" customWidth="1"/>
    <col min="13829" max="13829" width="16.3828125" style="136" customWidth="1"/>
    <col min="13830" max="13830" width="22.61328125" style="136" customWidth="1"/>
    <col min="13831" max="13831" width="16.4609375" style="136" customWidth="1"/>
    <col min="13832" max="13832" width="13.3828125" style="136" customWidth="1"/>
    <col min="13833" max="14080" width="8.921875" style="136"/>
    <col min="14081" max="14081" width="4.07421875" style="136" customWidth="1"/>
    <col min="14082" max="14082" width="22.61328125" style="136" customWidth="1"/>
    <col min="14083" max="14083" width="20.4609375" style="136" customWidth="1"/>
    <col min="14084" max="14084" width="17" style="136" customWidth="1"/>
    <col min="14085" max="14085" width="16.3828125" style="136" customWidth="1"/>
    <col min="14086" max="14086" width="22.61328125" style="136" customWidth="1"/>
    <col min="14087" max="14087" width="16.4609375" style="136" customWidth="1"/>
    <col min="14088" max="14088" width="13.3828125" style="136" customWidth="1"/>
    <col min="14089" max="14336" width="8.921875" style="136"/>
    <col min="14337" max="14337" width="4.07421875" style="136" customWidth="1"/>
    <col min="14338" max="14338" width="22.61328125" style="136" customWidth="1"/>
    <col min="14339" max="14339" width="20.4609375" style="136" customWidth="1"/>
    <col min="14340" max="14340" width="17" style="136" customWidth="1"/>
    <col min="14341" max="14341" width="16.3828125" style="136" customWidth="1"/>
    <col min="14342" max="14342" width="22.61328125" style="136" customWidth="1"/>
    <col min="14343" max="14343" width="16.4609375" style="136" customWidth="1"/>
    <col min="14344" max="14344" width="13.3828125" style="136" customWidth="1"/>
    <col min="14345" max="14592" width="8.921875" style="136"/>
    <col min="14593" max="14593" width="4.07421875" style="136" customWidth="1"/>
    <col min="14594" max="14594" width="22.61328125" style="136" customWidth="1"/>
    <col min="14595" max="14595" width="20.4609375" style="136" customWidth="1"/>
    <col min="14596" max="14596" width="17" style="136" customWidth="1"/>
    <col min="14597" max="14597" width="16.3828125" style="136" customWidth="1"/>
    <col min="14598" max="14598" width="22.61328125" style="136" customWidth="1"/>
    <col min="14599" max="14599" width="16.4609375" style="136" customWidth="1"/>
    <col min="14600" max="14600" width="13.3828125" style="136" customWidth="1"/>
    <col min="14601" max="14848" width="8.921875" style="136"/>
    <col min="14849" max="14849" width="4.07421875" style="136" customWidth="1"/>
    <col min="14850" max="14850" width="22.61328125" style="136" customWidth="1"/>
    <col min="14851" max="14851" width="20.4609375" style="136" customWidth="1"/>
    <col min="14852" max="14852" width="17" style="136" customWidth="1"/>
    <col min="14853" max="14853" width="16.3828125" style="136" customWidth="1"/>
    <col min="14854" max="14854" width="22.61328125" style="136" customWidth="1"/>
    <col min="14855" max="14855" width="16.4609375" style="136" customWidth="1"/>
    <col min="14856" max="14856" width="13.3828125" style="136" customWidth="1"/>
    <col min="14857" max="15104" width="8.921875" style="136"/>
    <col min="15105" max="15105" width="4.07421875" style="136" customWidth="1"/>
    <col min="15106" max="15106" width="22.61328125" style="136" customWidth="1"/>
    <col min="15107" max="15107" width="20.4609375" style="136" customWidth="1"/>
    <col min="15108" max="15108" width="17" style="136" customWidth="1"/>
    <col min="15109" max="15109" width="16.3828125" style="136" customWidth="1"/>
    <col min="15110" max="15110" width="22.61328125" style="136" customWidth="1"/>
    <col min="15111" max="15111" width="16.4609375" style="136" customWidth="1"/>
    <col min="15112" max="15112" width="13.3828125" style="136" customWidth="1"/>
    <col min="15113" max="15360" width="8.921875" style="136"/>
    <col min="15361" max="15361" width="4.07421875" style="136" customWidth="1"/>
    <col min="15362" max="15362" width="22.61328125" style="136" customWidth="1"/>
    <col min="15363" max="15363" width="20.4609375" style="136" customWidth="1"/>
    <col min="15364" max="15364" width="17" style="136" customWidth="1"/>
    <col min="15365" max="15365" width="16.3828125" style="136" customWidth="1"/>
    <col min="15366" max="15366" width="22.61328125" style="136" customWidth="1"/>
    <col min="15367" max="15367" width="16.4609375" style="136" customWidth="1"/>
    <col min="15368" max="15368" width="13.3828125" style="136" customWidth="1"/>
    <col min="15369" max="15616" width="8.921875" style="136"/>
    <col min="15617" max="15617" width="4.07421875" style="136" customWidth="1"/>
    <col min="15618" max="15618" width="22.61328125" style="136" customWidth="1"/>
    <col min="15619" max="15619" width="20.4609375" style="136" customWidth="1"/>
    <col min="15620" max="15620" width="17" style="136" customWidth="1"/>
    <col min="15621" max="15621" width="16.3828125" style="136" customWidth="1"/>
    <col min="15622" max="15622" width="22.61328125" style="136" customWidth="1"/>
    <col min="15623" max="15623" width="16.4609375" style="136" customWidth="1"/>
    <col min="15624" max="15624" width="13.3828125" style="136" customWidth="1"/>
    <col min="15625" max="15872" width="8.921875" style="136"/>
    <col min="15873" max="15873" width="4.07421875" style="136" customWidth="1"/>
    <col min="15874" max="15874" width="22.61328125" style="136" customWidth="1"/>
    <col min="15875" max="15875" width="20.4609375" style="136" customWidth="1"/>
    <col min="15876" max="15876" width="17" style="136" customWidth="1"/>
    <col min="15877" max="15877" width="16.3828125" style="136" customWidth="1"/>
    <col min="15878" max="15878" width="22.61328125" style="136" customWidth="1"/>
    <col min="15879" max="15879" width="16.4609375" style="136" customWidth="1"/>
    <col min="15880" max="15880" width="13.3828125" style="136" customWidth="1"/>
    <col min="15881" max="16128" width="8.921875" style="136"/>
    <col min="16129" max="16129" width="4.07421875" style="136" customWidth="1"/>
    <col min="16130" max="16130" width="22.61328125" style="136" customWidth="1"/>
    <col min="16131" max="16131" width="20.4609375" style="136" customWidth="1"/>
    <col min="16132" max="16132" width="17" style="136" customWidth="1"/>
    <col min="16133" max="16133" width="16.3828125" style="136" customWidth="1"/>
    <col min="16134" max="16134" width="22.61328125" style="136" customWidth="1"/>
    <col min="16135" max="16135" width="16.4609375" style="136" customWidth="1"/>
    <col min="16136" max="16136" width="13.3828125" style="136" customWidth="1"/>
    <col min="16137" max="16384" width="8.921875" style="136"/>
  </cols>
  <sheetData>
    <row r="1" spans="1:15" ht="23.15" x14ac:dyDescent="0.6">
      <c r="B1" s="213" t="s">
        <v>225</v>
      </c>
      <c r="C1" s="213"/>
      <c r="D1" s="213"/>
      <c r="E1" s="213"/>
      <c r="F1" s="213"/>
      <c r="G1" s="170"/>
      <c r="H1" s="170"/>
      <c r="I1" s="135"/>
      <c r="J1" s="185" t="s">
        <v>47</v>
      </c>
      <c r="K1" s="135"/>
      <c r="L1" s="135"/>
      <c r="M1" s="135"/>
      <c r="N1" s="135"/>
      <c r="O1" s="135"/>
    </row>
    <row r="2" spans="1:15" x14ac:dyDescent="0.5">
      <c r="B2" s="137"/>
      <c r="C2" s="137"/>
      <c r="D2" s="137"/>
      <c r="E2" s="137"/>
      <c r="F2" s="137"/>
      <c r="G2" s="137"/>
      <c r="H2" s="137"/>
      <c r="I2" s="137"/>
      <c r="J2" s="137"/>
      <c r="K2" s="137"/>
      <c r="L2" s="137"/>
      <c r="M2" s="137"/>
      <c r="N2" s="137"/>
      <c r="O2" s="137"/>
    </row>
    <row r="3" spans="1:15" x14ac:dyDescent="0.5">
      <c r="B3" s="136" t="s">
        <v>290</v>
      </c>
      <c r="C3" s="142"/>
      <c r="I3" s="134"/>
      <c r="J3" s="134"/>
      <c r="K3" s="134"/>
      <c r="L3" s="134"/>
      <c r="M3" s="134"/>
      <c r="N3" s="134"/>
    </row>
    <row r="4" spans="1:15" x14ac:dyDescent="0.5">
      <c r="B4" s="136" t="s">
        <v>291</v>
      </c>
      <c r="C4" s="142"/>
      <c r="I4" s="134"/>
      <c r="J4" s="134"/>
      <c r="K4" s="134"/>
      <c r="L4" s="134"/>
      <c r="M4" s="134"/>
      <c r="N4" s="134"/>
    </row>
    <row r="5" spans="1:15" x14ac:dyDescent="0.5">
      <c r="B5" s="136" t="s">
        <v>289</v>
      </c>
      <c r="I5" s="134"/>
      <c r="J5" s="134"/>
      <c r="K5" s="134"/>
      <c r="L5" s="134"/>
      <c r="M5" s="134"/>
      <c r="N5" s="134"/>
      <c r="O5" s="134"/>
    </row>
    <row r="6" spans="1:15" x14ac:dyDescent="0.5">
      <c r="B6" s="136" t="s">
        <v>292</v>
      </c>
      <c r="H6" s="143"/>
      <c r="I6" s="134"/>
      <c r="J6" s="134"/>
      <c r="K6" s="134"/>
      <c r="L6" s="134"/>
      <c r="M6" s="134"/>
      <c r="N6" s="134"/>
      <c r="O6" s="134"/>
    </row>
    <row r="7" spans="1:15" ht="55.3" x14ac:dyDescent="0.5">
      <c r="A7" s="138" t="s">
        <v>214</v>
      </c>
      <c r="B7" s="138" t="s">
        <v>148</v>
      </c>
      <c r="C7" s="138" t="s">
        <v>149</v>
      </c>
      <c r="D7" s="138" t="s">
        <v>150</v>
      </c>
      <c r="E7" s="138" t="s">
        <v>151</v>
      </c>
      <c r="F7" s="138" t="s">
        <v>152</v>
      </c>
      <c r="G7" s="138" t="s">
        <v>153</v>
      </c>
      <c r="H7" s="138" t="s">
        <v>154</v>
      </c>
      <c r="I7" s="134"/>
      <c r="J7" s="134"/>
      <c r="K7" s="134"/>
      <c r="L7" s="134"/>
      <c r="M7" s="134"/>
      <c r="N7" s="134"/>
      <c r="O7" s="134"/>
    </row>
    <row r="8" spans="1:15" x14ac:dyDescent="0.5">
      <c r="A8" s="139">
        <v>1001</v>
      </c>
      <c r="B8" s="139" t="s">
        <v>155</v>
      </c>
      <c r="C8" s="139" t="s">
        <v>156</v>
      </c>
      <c r="D8" s="139" t="s">
        <v>157</v>
      </c>
      <c r="E8" s="139" t="s">
        <v>158</v>
      </c>
      <c r="F8" s="144">
        <v>45332</v>
      </c>
      <c r="G8" s="141">
        <v>36500</v>
      </c>
      <c r="H8" s="106" t="s">
        <v>159</v>
      </c>
      <c r="I8"/>
      <c r="J8"/>
      <c r="K8"/>
      <c r="L8"/>
      <c r="M8"/>
      <c r="N8" s="134"/>
      <c r="O8" s="134"/>
    </row>
    <row r="9" spans="1:15" x14ac:dyDescent="0.5">
      <c r="A9" s="139">
        <v>1002</v>
      </c>
      <c r="B9" s="139" t="s">
        <v>160</v>
      </c>
      <c r="C9" s="139" t="s">
        <v>161</v>
      </c>
      <c r="D9" s="139" t="s">
        <v>162</v>
      </c>
      <c r="E9" s="139" t="s">
        <v>163</v>
      </c>
      <c r="F9" s="144">
        <v>45362</v>
      </c>
      <c r="G9" s="141">
        <v>780</v>
      </c>
      <c r="H9" s="106" t="s">
        <v>164</v>
      </c>
      <c r="I9"/>
      <c r="J9"/>
      <c r="K9"/>
      <c r="L9"/>
      <c r="M9"/>
      <c r="N9" s="134"/>
      <c r="O9" s="134"/>
    </row>
    <row r="10" spans="1:15" x14ac:dyDescent="0.5">
      <c r="A10" s="139">
        <v>1003</v>
      </c>
      <c r="B10" s="139" t="s">
        <v>165</v>
      </c>
      <c r="C10" s="139" t="s">
        <v>156</v>
      </c>
      <c r="D10" s="139" t="s">
        <v>166</v>
      </c>
      <c r="E10" s="139" t="s">
        <v>167</v>
      </c>
      <c r="F10" s="144">
        <v>45392</v>
      </c>
      <c r="G10" s="141">
        <v>2500</v>
      </c>
      <c r="H10" s="106" t="s">
        <v>168</v>
      </c>
      <c r="I10"/>
      <c r="J10"/>
      <c r="K10"/>
      <c r="L10"/>
      <c r="M10"/>
      <c r="N10" s="134"/>
      <c r="O10" s="134"/>
    </row>
    <row r="11" spans="1:15" x14ac:dyDescent="0.5">
      <c r="A11" s="139">
        <v>1004</v>
      </c>
      <c r="B11" s="139" t="s">
        <v>169</v>
      </c>
      <c r="C11" s="139" t="s">
        <v>170</v>
      </c>
      <c r="D11" s="139" t="s">
        <v>171</v>
      </c>
      <c r="E11" s="139" t="s">
        <v>158</v>
      </c>
      <c r="F11" s="144">
        <v>45422</v>
      </c>
      <c r="G11" s="141">
        <v>54600</v>
      </c>
      <c r="H11" s="106" t="s">
        <v>172</v>
      </c>
      <c r="I11"/>
      <c r="J11"/>
      <c r="K11"/>
      <c r="L11"/>
      <c r="M11"/>
      <c r="N11" s="134"/>
      <c r="O11" s="134"/>
    </row>
    <row r="12" spans="1:15" x14ac:dyDescent="0.5">
      <c r="A12" s="139">
        <v>1005</v>
      </c>
      <c r="B12" s="139" t="s">
        <v>155</v>
      </c>
      <c r="C12" s="139" t="s">
        <v>161</v>
      </c>
      <c r="D12" s="139" t="s">
        <v>173</v>
      </c>
      <c r="E12" s="139" t="s">
        <v>167</v>
      </c>
      <c r="F12" s="144">
        <v>45452</v>
      </c>
      <c r="G12" s="141">
        <v>1184</v>
      </c>
      <c r="H12" s="106" t="s">
        <v>159</v>
      </c>
      <c r="I12"/>
      <c r="J12"/>
      <c r="K12"/>
      <c r="L12"/>
      <c r="M12"/>
      <c r="N12" s="134"/>
      <c r="O12" s="134"/>
    </row>
    <row r="13" spans="1:15" x14ac:dyDescent="0.5">
      <c r="A13" s="139">
        <v>1006</v>
      </c>
      <c r="B13" s="139" t="s">
        <v>169</v>
      </c>
      <c r="C13" s="139" t="s">
        <v>174</v>
      </c>
      <c r="D13" s="139" t="s">
        <v>175</v>
      </c>
      <c r="E13" s="139" t="s">
        <v>17</v>
      </c>
      <c r="F13" s="144">
        <v>45482</v>
      </c>
      <c r="G13" s="141">
        <v>3200</v>
      </c>
      <c r="H13" s="106" t="s">
        <v>164</v>
      </c>
      <c r="I13"/>
      <c r="J13"/>
      <c r="K13"/>
      <c r="L13"/>
      <c r="M13"/>
      <c r="N13" s="134"/>
      <c r="O13" s="134"/>
    </row>
    <row r="14" spans="1:15" x14ac:dyDescent="0.5">
      <c r="A14" s="139">
        <v>1007</v>
      </c>
      <c r="B14" s="139" t="s">
        <v>155</v>
      </c>
      <c r="C14" s="139" t="s">
        <v>170</v>
      </c>
      <c r="D14" s="139" t="s">
        <v>176</v>
      </c>
      <c r="E14" s="139" t="s">
        <v>158</v>
      </c>
      <c r="F14" s="144">
        <v>45512</v>
      </c>
      <c r="G14" s="141">
        <v>210000</v>
      </c>
      <c r="H14" s="106" t="s">
        <v>168</v>
      </c>
      <c r="I14"/>
      <c r="J14"/>
      <c r="K14"/>
      <c r="L14"/>
      <c r="M14"/>
      <c r="N14" s="134"/>
      <c r="O14" s="134"/>
    </row>
    <row r="15" spans="1:15" x14ac:dyDescent="0.5">
      <c r="A15" s="139">
        <v>1008</v>
      </c>
      <c r="B15" s="139" t="s">
        <v>160</v>
      </c>
      <c r="C15" s="139" t="s">
        <v>156</v>
      </c>
      <c r="D15" s="139" t="s">
        <v>177</v>
      </c>
      <c r="E15" s="139" t="s">
        <v>167</v>
      </c>
      <c r="F15" s="144">
        <v>45542</v>
      </c>
      <c r="G15" s="141">
        <v>36500</v>
      </c>
      <c r="H15" s="106" t="s">
        <v>159</v>
      </c>
      <c r="I15"/>
      <c r="J15"/>
      <c r="K15"/>
      <c r="L15"/>
      <c r="M15"/>
      <c r="N15" s="134"/>
      <c r="O15" s="134"/>
    </row>
    <row r="16" spans="1:15" x14ac:dyDescent="0.5">
      <c r="A16" s="139">
        <v>1009</v>
      </c>
      <c r="B16" s="139" t="s">
        <v>178</v>
      </c>
      <c r="C16" s="139" t="s">
        <v>170</v>
      </c>
      <c r="D16" s="139" t="s">
        <v>179</v>
      </c>
      <c r="E16" s="139" t="s">
        <v>158</v>
      </c>
      <c r="F16" s="144">
        <v>45572</v>
      </c>
      <c r="G16" s="141">
        <v>145000</v>
      </c>
      <c r="H16" s="106" t="s">
        <v>180</v>
      </c>
      <c r="I16"/>
      <c r="J16"/>
      <c r="K16"/>
      <c r="L16"/>
      <c r="M16"/>
      <c r="N16" s="134"/>
      <c r="O16" s="134"/>
    </row>
    <row r="17" spans="1:15" x14ac:dyDescent="0.5">
      <c r="A17" s="139">
        <v>1010</v>
      </c>
      <c r="B17" s="139" t="s">
        <v>181</v>
      </c>
      <c r="C17" s="139" t="s">
        <v>174</v>
      </c>
      <c r="D17" s="139" t="s">
        <v>182</v>
      </c>
      <c r="E17" s="139" t="s">
        <v>163</v>
      </c>
      <c r="F17" s="144">
        <v>45602</v>
      </c>
      <c r="G17" s="141">
        <v>65000</v>
      </c>
      <c r="H17" s="106" t="s">
        <v>183</v>
      </c>
      <c r="I17"/>
      <c r="J17"/>
      <c r="K17"/>
      <c r="L17"/>
      <c r="M17"/>
      <c r="N17" s="134"/>
      <c r="O17" s="134"/>
    </row>
    <row r="18" spans="1:15" x14ac:dyDescent="0.5">
      <c r="A18" s="139">
        <v>1011</v>
      </c>
      <c r="B18" s="139" t="s">
        <v>178</v>
      </c>
      <c r="C18" s="139" t="s">
        <v>174</v>
      </c>
      <c r="D18" s="139" t="s">
        <v>179</v>
      </c>
      <c r="E18" s="139" t="s">
        <v>158</v>
      </c>
      <c r="F18" s="144">
        <v>45632</v>
      </c>
      <c r="G18" s="141">
        <v>50000</v>
      </c>
      <c r="H18" s="106" t="s">
        <v>184</v>
      </c>
      <c r="I18"/>
      <c r="J18"/>
      <c r="K18"/>
      <c r="L18"/>
      <c r="M18"/>
      <c r="N18" s="134"/>
      <c r="O18" s="134"/>
    </row>
    <row r="19" spans="1:15" x14ac:dyDescent="0.5">
      <c r="A19" s="139">
        <v>1012</v>
      </c>
      <c r="B19" s="139" t="s">
        <v>185</v>
      </c>
      <c r="C19" s="139" t="s">
        <v>156</v>
      </c>
      <c r="D19" s="139" t="s">
        <v>186</v>
      </c>
      <c r="E19" s="139" t="s">
        <v>167</v>
      </c>
      <c r="F19" s="144">
        <v>45662</v>
      </c>
      <c r="G19" s="141">
        <v>85000</v>
      </c>
      <c r="H19" s="106" t="s">
        <v>187</v>
      </c>
      <c r="I19"/>
      <c r="J19"/>
      <c r="K19"/>
      <c r="L19"/>
      <c r="M19"/>
      <c r="N19" s="134"/>
      <c r="O19" s="134"/>
    </row>
    <row r="20" spans="1:15" x14ac:dyDescent="0.5">
      <c r="A20" s="139">
        <v>1013</v>
      </c>
      <c r="B20" s="139" t="s">
        <v>181</v>
      </c>
      <c r="C20" s="139" t="s">
        <v>170</v>
      </c>
      <c r="D20" s="139" t="s">
        <v>188</v>
      </c>
      <c r="E20" s="139" t="s">
        <v>189</v>
      </c>
      <c r="F20" s="144">
        <v>45692</v>
      </c>
      <c r="G20" s="141">
        <v>65000</v>
      </c>
      <c r="H20" s="106" t="s">
        <v>183</v>
      </c>
      <c r="I20"/>
      <c r="J20"/>
      <c r="K20"/>
      <c r="L20"/>
      <c r="M20"/>
      <c r="N20" s="134"/>
      <c r="O20" s="134"/>
    </row>
    <row r="21" spans="1:15" x14ac:dyDescent="0.5">
      <c r="A21" s="139">
        <v>1001</v>
      </c>
      <c r="B21" s="139" t="s">
        <v>185</v>
      </c>
      <c r="C21" s="139" t="s">
        <v>174</v>
      </c>
      <c r="D21" s="139" t="s">
        <v>190</v>
      </c>
      <c r="E21" s="139" t="s">
        <v>158</v>
      </c>
      <c r="F21" s="144">
        <v>45722</v>
      </c>
      <c r="G21" s="141">
        <v>15200</v>
      </c>
      <c r="H21" s="106" t="s">
        <v>191</v>
      </c>
      <c r="I21"/>
      <c r="J21"/>
      <c r="K21"/>
      <c r="L21"/>
      <c r="M21"/>
      <c r="N21" s="134"/>
      <c r="O21" s="134"/>
    </row>
    <row r="22" spans="1:15" x14ac:dyDescent="0.5">
      <c r="A22" s="139">
        <v>1002</v>
      </c>
      <c r="B22" s="139" t="s">
        <v>155</v>
      </c>
      <c r="C22" s="139" t="s">
        <v>174</v>
      </c>
      <c r="D22" s="139" t="s">
        <v>192</v>
      </c>
      <c r="E22" s="139" t="s">
        <v>163</v>
      </c>
      <c r="F22" s="144">
        <v>45752</v>
      </c>
      <c r="G22" s="141">
        <v>36500</v>
      </c>
      <c r="H22" s="106" t="s">
        <v>168</v>
      </c>
      <c r="I22"/>
      <c r="J22"/>
      <c r="K22"/>
      <c r="L22"/>
      <c r="M22"/>
      <c r="N22" s="134"/>
      <c r="O22" s="134"/>
    </row>
    <row r="23" spans="1:15" x14ac:dyDescent="0.5">
      <c r="A23" s="139">
        <v>1014</v>
      </c>
      <c r="B23" s="139" t="s">
        <v>165</v>
      </c>
      <c r="C23" s="139" t="s">
        <v>156</v>
      </c>
      <c r="D23" s="139" t="s">
        <v>193</v>
      </c>
      <c r="E23" s="139" t="s">
        <v>158</v>
      </c>
      <c r="F23" s="144">
        <v>45782</v>
      </c>
      <c r="G23" s="141">
        <v>550</v>
      </c>
      <c r="H23" s="106" t="s">
        <v>164</v>
      </c>
      <c r="I23"/>
      <c r="J23"/>
      <c r="K23"/>
      <c r="L23"/>
      <c r="M23"/>
      <c r="N23" s="134"/>
      <c r="O23" s="134"/>
    </row>
    <row r="24" spans="1:15" x14ac:dyDescent="0.5">
      <c r="A24" s="139">
        <v>1015</v>
      </c>
      <c r="B24" s="139" t="s">
        <v>169</v>
      </c>
      <c r="C24" s="139" t="s">
        <v>161</v>
      </c>
      <c r="D24" s="139" t="s">
        <v>194</v>
      </c>
      <c r="E24" s="139" t="s">
        <v>167</v>
      </c>
      <c r="F24" s="144">
        <v>45812</v>
      </c>
      <c r="G24" s="141">
        <v>890</v>
      </c>
      <c r="H24" s="106" t="s">
        <v>172</v>
      </c>
      <c r="I24"/>
      <c r="J24"/>
      <c r="K24"/>
      <c r="L24"/>
      <c r="M24"/>
      <c r="N24" s="134"/>
      <c r="O24" s="134"/>
    </row>
    <row r="25" spans="1:15" x14ac:dyDescent="0.5">
      <c r="A25" s="139">
        <v>1016</v>
      </c>
      <c r="B25" s="139" t="s">
        <v>155</v>
      </c>
      <c r="C25" s="139" t="s">
        <v>156</v>
      </c>
      <c r="D25" s="139" t="s">
        <v>195</v>
      </c>
      <c r="E25" s="139" t="s">
        <v>17</v>
      </c>
      <c r="F25" s="144">
        <v>45842</v>
      </c>
      <c r="G25" s="141">
        <v>210000</v>
      </c>
      <c r="H25" s="106" t="s">
        <v>159</v>
      </c>
      <c r="I25"/>
      <c r="J25" s="134"/>
      <c r="K25" s="134"/>
      <c r="L25" s="134"/>
      <c r="M25" s="134"/>
      <c r="N25" s="134"/>
      <c r="O25" s="134"/>
    </row>
    <row r="26" spans="1:15" x14ac:dyDescent="0.5">
      <c r="A26" s="139">
        <v>1017</v>
      </c>
      <c r="B26" s="139" t="s">
        <v>165</v>
      </c>
      <c r="C26" s="139" t="s">
        <v>161</v>
      </c>
      <c r="D26" s="139" t="s">
        <v>196</v>
      </c>
      <c r="E26" s="139" t="s">
        <v>158</v>
      </c>
      <c r="F26" s="144">
        <v>45872</v>
      </c>
      <c r="G26" s="141">
        <v>1200</v>
      </c>
      <c r="H26" s="106" t="s">
        <v>168</v>
      </c>
      <c r="I26"/>
      <c r="J26" s="134"/>
      <c r="K26" s="134"/>
      <c r="L26" s="134"/>
      <c r="M26" s="134"/>
      <c r="N26" s="134"/>
      <c r="O26" s="134"/>
    </row>
    <row r="27" spans="1:15" x14ac:dyDescent="0.5">
      <c r="A27" s="139">
        <v>1018</v>
      </c>
      <c r="B27" s="139" t="s">
        <v>160</v>
      </c>
      <c r="C27" s="139" t="s">
        <v>174</v>
      </c>
      <c r="D27" s="139" t="s">
        <v>197</v>
      </c>
      <c r="E27" s="139" t="s">
        <v>17</v>
      </c>
      <c r="F27" s="144">
        <v>45902</v>
      </c>
      <c r="G27" s="141">
        <v>3200</v>
      </c>
      <c r="H27" s="106" t="s">
        <v>164</v>
      </c>
      <c r="I27"/>
      <c r="J27" s="134"/>
      <c r="K27" s="134"/>
      <c r="L27" s="134"/>
      <c r="M27" s="134"/>
      <c r="N27" s="134"/>
      <c r="O27" s="134"/>
    </row>
    <row r="28" spans="1:15" x14ac:dyDescent="0.5">
      <c r="A28" s="139">
        <v>1019</v>
      </c>
      <c r="B28" s="139" t="s">
        <v>169</v>
      </c>
      <c r="C28" s="139" t="s">
        <v>156</v>
      </c>
      <c r="D28" s="139" t="s">
        <v>198</v>
      </c>
      <c r="E28" s="139" t="s">
        <v>167</v>
      </c>
      <c r="F28" s="144">
        <v>46055</v>
      </c>
      <c r="G28" s="141">
        <v>7200</v>
      </c>
      <c r="H28" s="106" t="s">
        <v>172</v>
      </c>
      <c r="I28"/>
      <c r="J28" s="134"/>
      <c r="K28" s="134"/>
      <c r="L28" s="134"/>
      <c r="M28" s="134"/>
      <c r="N28" s="134"/>
      <c r="O28" s="134"/>
    </row>
    <row r="29" spans="1:15" x14ac:dyDescent="0.5">
      <c r="A29" s="139">
        <v>1020</v>
      </c>
      <c r="B29" s="139" t="s">
        <v>160</v>
      </c>
      <c r="C29" s="139" t="s">
        <v>161</v>
      </c>
      <c r="D29" s="139" t="s">
        <v>199</v>
      </c>
      <c r="E29" s="139" t="s">
        <v>158</v>
      </c>
      <c r="F29" s="144">
        <v>46065</v>
      </c>
      <c r="G29" s="141">
        <v>25000</v>
      </c>
      <c r="H29" s="106" t="s">
        <v>159</v>
      </c>
      <c r="I29"/>
      <c r="J29" s="134"/>
      <c r="K29" s="134"/>
      <c r="L29" s="134"/>
      <c r="M29" s="134"/>
      <c r="N29" s="134"/>
      <c r="O29" s="134"/>
    </row>
    <row r="30" spans="1:15" x14ac:dyDescent="0.5">
      <c r="A30" s="139">
        <v>1021</v>
      </c>
      <c r="B30" s="139" t="s">
        <v>165</v>
      </c>
      <c r="C30" s="139" t="s">
        <v>174</v>
      </c>
      <c r="D30" s="139" t="s">
        <v>200</v>
      </c>
      <c r="E30" s="139" t="s">
        <v>167</v>
      </c>
      <c r="F30" s="144">
        <v>46081</v>
      </c>
      <c r="G30" s="141">
        <v>82000</v>
      </c>
      <c r="H30" s="106" t="s">
        <v>164</v>
      </c>
      <c r="I30"/>
      <c r="J30" s="134"/>
      <c r="K30" s="134"/>
      <c r="L30" s="134"/>
      <c r="M30" s="134"/>
      <c r="N30" s="134"/>
      <c r="O30" s="134"/>
    </row>
    <row r="31" spans="1:15" x14ac:dyDescent="0.5">
      <c r="A31" s="139">
        <v>1022</v>
      </c>
      <c r="B31" s="139" t="s">
        <v>155</v>
      </c>
      <c r="C31" s="139" t="s">
        <v>170</v>
      </c>
      <c r="D31" s="139" t="s">
        <v>201</v>
      </c>
      <c r="E31" s="139" t="s">
        <v>158</v>
      </c>
      <c r="F31" s="144">
        <v>46083</v>
      </c>
      <c r="G31" s="141">
        <v>134000</v>
      </c>
      <c r="H31" s="106" t="s">
        <v>168</v>
      </c>
      <c r="I31"/>
      <c r="J31" s="134"/>
      <c r="K31" s="134"/>
      <c r="L31" s="134"/>
      <c r="M31" s="134"/>
      <c r="N31" s="134"/>
      <c r="O31" s="134"/>
    </row>
    <row r="32" spans="1:15" x14ac:dyDescent="0.5">
      <c r="A32" s="139">
        <v>1023</v>
      </c>
      <c r="B32" s="139" t="s">
        <v>169</v>
      </c>
      <c r="C32" s="139" t="s">
        <v>174</v>
      </c>
      <c r="D32" s="139" t="s">
        <v>202</v>
      </c>
      <c r="E32" s="139" t="s">
        <v>163</v>
      </c>
      <c r="F32" s="144">
        <v>46084</v>
      </c>
      <c r="G32" s="141">
        <v>4000</v>
      </c>
      <c r="H32" s="106" t="s">
        <v>172</v>
      </c>
      <c r="I32"/>
      <c r="J32" s="134"/>
      <c r="K32" s="134"/>
      <c r="L32" s="134"/>
      <c r="M32" s="134"/>
      <c r="N32" s="134"/>
      <c r="O32" s="134"/>
    </row>
    <row r="33" spans="8:15" x14ac:dyDescent="0.5">
      <c r="H33" s="145"/>
      <c r="I33" s="134"/>
      <c r="J33" s="134"/>
      <c r="K33" s="134"/>
      <c r="L33" s="134"/>
      <c r="M33" s="134"/>
      <c r="N33" s="134"/>
      <c r="O33" s="134"/>
    </row>
  </sheetData>
  <mergeCells count="1">
    <mergeCell ref="B1:F1"/>
  </mergeCells>
  <hyperlinks>
    <hyperlink ref="J1" location="'Panou de control'!A1" display="Revenire la cuprins" xr:uid="{EE9E3510-C64F-4B38-9095-FD0AD18A9746}"/>
  </hyperlinks>
  <pageMargins left="0.75" right="0.75" top="1" bottom="1" header="0.5" footer="0.5"/>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2E62BF-54E7-4B70-96BA-73D79F7ED4CA}">
  <dimension ref="A1:N34"/>
  <sheetViews>
    <sheetView zoomScale="80" zoomScaleNormal="80" workbookViewId="0">
      <selection activeCell="J5" sqref="J5"/>
    </sheetView>
  </sheetViews>
  <sheetFormatPr defaultRowHeight="18.45" x14ac:dyDescent="0.5"/>
  <cols>
    <col min="1" max="1" width="11.84375" style="136" customWidth="1"/>
    <col min="2" max="2" width="22.61328125" style="136" customWidth="1"/>
    <col min="3" max="3" width="20.4609375" style="136" customWidth="1"/>
    <col min="4" max="4" width="25" style="136" customWidth="1"/>
    <col min="5" max="5" width="17.921875" style="136" customWidth="1"/>
    <col min="6" max="6" width="23.921875" style="136" customWidth="1"/>
    <col min="7" max="7" width="19.4609375" style="136" customWidth="1"/>
    <col min="8" max="8" width="15.61328125" style="136" customWidth="1"/>
    <col min="9" max="9" width="10" style="136" bestFit="1" customWidth="1"/>
    <col min="10" max="12" width="8.921875" style="136"/>
    <col min="13" max="13" width="14.07421875" style="136" customWidth="1"/>
    <col min="14" max="255" width="8.921875" style="136"/>
    <col min="256" max="256" width="22.61328125" style="136" customWidth="1"/>
    <col min="257" max="257" width="20.4609375" style="136" customWidth="1"/>
    <col min="258" max="258" width="17" style="136" customWidth="1"/>
    <col min="259" max="259" width="16.3828125" style="136" customWidth="1"/>
    <col min="260" max="260" width="22.61328125" style="136" customWidth="1"/>
    <col min="261" max="261" width="16.4609375" style="136" customWidth="1"/>
    <col min="262" max="262" width="13.3828125" style="136" customWidth="1"/>
    <col min="263" max="511" width="8.921875" style="136"/>
    <col min="512" max="512" width="22.61328125" style="136" customWidth="1"/>
    <col min="513" max="513" width="20.4609375" style="136" customWidth="1"/>
    <col min="514" max="514" width="17" style="136" customWidth="1"/>
    <col min="515" max="515" width="16.3828125" style="136" customWidth="1"/>
    <col min="516" max="516" width="22.61328125" style="136" customWidth="1"/>
    <col min="517" max="517" width="16.4609375" style="136" customWidth="1"/>
    <col min="518" max="518" width="13.3828125" style="136" customWidth="1"/>
    <col min="519" max="767" width="8.921875" style="136"/>
    <col min="768" max="768" width="22.61328125" style="136" customWidth="1"/>
    <col min="769" max="769" width="20.4609375" style="136" customWidth="1"/>
    <col min="770" max="770" width="17" style="136" customWidth="1"/>
    <col min="771" max="771" width="16.3828125" style="136" customWidth="1"/>
    <col min="772" max="772" width="22.61328125" style="136" customWidth="1"/>
    <col min="773" max="773" width="16.4609375" style="136" customWidth="1"/>
    <col min="774" max="774" width="13.3828125" style="136" customWidth="1"/>
    <col min="775" max="1023" width="8.921875" style="136"/>
    <col min="1024" max="1024" width="22.61328125" style="136" customWidth="1"/>
    <col min="1025" max="1025" width="20.4609375" style="136" customWidth="1"/>
    <col min="1026" max="1026" width="17" style="136" customWidth="1"/>
    <col min="1027" max="1027" width="16.3828125" style="136" customWidth="1"/>
    <col min="1028" max="1028" width="22.61328125" style="136" customWidth="1"/>
    <col min="1029" max="1029" width="16.4609375" style="136" customWidth="1"/>
    <col min="1030" max="1030" width="13.3828125" style="136" customWidth="1"/>
    <col min="1031" max="1279" width="8.921875" style="136"/>
    <col min="1280" max="1280" width="22.61328125" style="136" customWidth="1"/>
    <col min="1281" max="1281" width="20.4609375" style="136" customWidth="1"/>
    <col min="1282" max="1282" width="17" style="136" customWidth="1"/>
    <col min="1283" max="1283" width="16.3828125" style="136" customWidth="1"/>
    <col min="1284" max="1284" width="22.61328125" style="136" customWidth="1"/>
    <col min="1285" max="1285" width="16.4609375" style="136" customWidth="1"/>
    <col min="1286" max="1286" width="13.3828125" style="136" customWidth="1"/>
    <col min="1287" max="1535" width="8.921875" style="136"/>
    <col min="1536" max="1536" width="22.61328125" style="136" customWidth="1"/>
    <col min="1537" max="1537" width="20.4609375" style="136" customWidth="1"/>
    <col min="1538" max="1538" width="17" style="136" customWidth="1"/>
    <col min="1539" max="1539" width="16.3828125" style="136" customWidth="1"/>
    <col min="1540" max="1540" width="22.61328125" style="136" customWidth="1"/>
    <col min="1541" max="1541" width="16.4609375" style="136" customWidth="1"/>
    <col min="1542" max="1542" width="13.3828125" style="136" customWidth="1"/>
    <col min="1543" max="1791" width="8.921875" style="136"/>
    <col min="1792" max="1792" width="22.61328125" style="136" customWidth="1"/>
    <col min="1793" max="1793" width="20.4609375" style="136" customWidth="1"/>
    <col min="1794" max="1794" width="17" style="136" customWidth="1"/>
    <col min="1795" max="1795" width="16.3828125" style="136" customWidth="1"/>
    <col min="1796" max="1796" width="22.61328125" style="136" customWidth="1"/>
    <col min="1797" max="1797" width="16.4609375" style="136" customWidth="1"/>
    <col min="1798" max="1798" width="13.3828125" style="136" customWidth="1"/>
    <col min="1799" max="2047" width="8.921875" style="136"/>
    <col min="2048" max="2048" width="22.61328125" style="136" customWidth="1"/>
    <col min="2049" max="2049" width="20.4609375" style="136" customWidth="1"/>
    <col min="2050" max="2050" width="17" style="136" customWidth="1"/>
    <col min="2051" max="2051" width="16.3828125" style="136" customWidth="1"/>
    <col min="2052" max="2052" width="22.61328125" style="136" customWidth="1"/>
    <col min="2053" max="2053" width="16.4609375" style="136" customWidth="1"/>
    <col min="2054" max="2054" width="13.3828125" style="136" customWidth="1"/>
    <col min="2055" max="2303" width="8.921875" style="136"/>
    <col min="2304" max="2304" width="22.61328125" style="136" customWidth="1"/>
    <col min="2305" max="2305" width="20.4609375" style="136" customWidth="1"/>
    <col min="2306" max="2306" width="17" style="136" customWidth="1"/>
    <col min="2307" max="2307" width="16.3828125" style="136" customWidth="1"/>
    <col min="2308" max="2308" width="22.61328125" style="136" customWidth="1"/>
    <col min="2309" max="2309" width="16.4609375" style="136" customWidth="1"/>
    <col min="2310" max="2310" width="13.3828125" style="136" customWidth="1"/>
    <col min="2311" max="2559" width="8.921875" style="136"/>
    <col min="2560" max="2560" width="22.61328125" style="136" customWidth="1"/>
    <col min="2561" max="2561" width="20.4609375" style="136" customWidth="1"/>
    <col min="2562" max="2562" width="17" style="136" customWidth="1"/>
    <col min="2563" max="2563" width="16.3828125" style="136" customWidth="1"/>
    <col min="2564" max="2564" width="22.61328125" style="136" customWidth="1"/>
    <col min="2565" max="2565" width="16.4609375" style="136" customWidth="1"/>
    <col min="2566" max="2566" width="13.3828125" style="136" customWidth="1"/>
    <col min="2567" max="2815" width="8.921875" style="136"/>
    <col min="2816" max="2816" width="22.61328125" style="136" customWidth="1"/>
    <col min="2817" max="2817" width="20.4609375" style="136" customWidth="1"/>
    <col min="2818" max="2818" width="17" style="136" customWidth="1"/>
    <col min="2819" max="2819" width="16.3828125" style="136" customWidth="1"/>
    <col min="2820" max="2820" width="22.61328125" style="136" customWidth="1"/>
    <col min="2821" max="2821" width="16.4609375" style="136" customWidth="1"/>
    <col min="2822" max="2822" width="13.3828125" style="136" customWidth="1"/>
    <col min="2823" max="3071" width="8.921875" style="136"/>
    <col min="3072" max="3072" width="22.61328125" style="136" customWidth="1"/>
    <col min="3073" max="3073" width="20.4609375" style="136" customWidth="1"/>
    <col min="3074" max="3074" width="17" style="136" customWidth="1"/>
    <col min="3075" max="3075" width="16.3828125" style="136" customWidth="1"/>
    <col min="3076" max="3076" width="22.61328125" style="136" customWidth="1"/>
    <col min="3077" max="3077" width="16.4609375" style="136" customWidth="1"/>
    <col min="3078" max="3078" width="13.3828125" style="136" customWidth="1"/>
    <col min="3079" max="3327" width="8.921875" style="136"/>
    <col min="3328" max="3328" width="22.61328125" style="136" customWidth="1"/>
    <col min="3329" max="3329" width="20.4609375" style="136" customWidth="1"/>
    <col min="3330" max="3330" width="17" style="136" customWidth="1"/>
    <col min="3331" max="3331" width="16.3828125" style="136" customWidth="1"/>
    <col min="3332" max="3332" width="22.61328125" style="136" customWidth="1"/>
    <col min="3333" max="3333" width="16.4609375" style="136" customWidth="1"/>
    <col min="3334" max="3334" width="13.3828125" style="136" customWidth="1"/>
    <col min="3335" max="3583" width="8.921875" style="136"/>
    <col min="3584" max="3584" width="22.61328125" style="136" customWidth="1"/>
    <col min="3585" max="3585" width="20.4609375" style="136" customWidth="1"/>
    <col min="3586" max="3586" width="17" style="136" customWidth="1"/>
    <col min="3587" max="3587" width="16.3828125" style="136" customWidth="1"/>
    <col min="3588" max="3588" width="22.61328125" style="136" customWidth="1"/>
    <col min="3589" max="3589" width="16.4609375" style="136" customWidth="1"/>
    <col min="3590" max="3590" width="13.3828125" style="136" customWidth="1"/>
    <col min="3591" max="3839" width="8.921875" style="136"/>
    <col min="3840" max="3840" width="22.61328125" style="136" customWidth="1"/>
    <col min="3841" max="3841" width="20.4609375" style="136" customWidth="1"/>
    <col min="3842" max="3842" width="17" style="136" customWidth="1"/>
    <col min="3843" max="3843" width="16.3828125" style="136" customWidth="1"/>
    <col min="3844" max="3844" width="22.61328125" style="136" customWidth="1"/>
    <col min="3845" max="3845" width="16.4609375" style="136" customWidth="1"/>
    <col min="3846" max="3846" width="13.3828125" style="136" customWidth="1"/>
    <col min="3847" max="4095" width="8.921875" style="136"/>
    <col min="4096" max="4096" width="22.61328125" style="136" customWidth="1"/>
    <col min="4097" max="4097" width="20.4609375" style="136" customWidth="1"/>
    <col min="4098" max="4098" width="17" style="136" customWidth="1"/>
    <col min="4099" max="4099" width="16.3828125" style="136" customWidth="1"/>
    <col min="4100" max="4100" width="22.61328125" style="136" customWidth="1"/>
    <col min="4101" max="4101" width="16.4609375" style="136" customWidth="1"/>
    <col min="4102" max="4102" width="13.3828125" style="136" customWidth="1"/>
    <col min="4103" max="4351" width="8.921875" style="136"/>
    <col min="4352" max="4352" width="22.61328125" style="136" customWidth="1"/>
    <col min="4353" max="4353" width="20.4609375" style="136" customWidth="1"/>
    <col min="4354" max="4354" width="17" style="136" customWidth="1"/>
    <col min="4355" max="4355" width="16.3828125" style="136" customWidth="1"/>
    <col min="4356" max="4356" width="22.61328125" style="136" customWidth="1"/>
    <col min="4357" max="4357" width="16.4609375" style="136" customWidth="1"/>
    <col min="4358" max="4358" width="13.3828125" style="136" customWidth="1"/>
    <col min="4359" max="4607" width="8.921875" style="136"/>
    <col min="4608" max="4608" width="22.61328125" style="136" customWidth="1"/>
    <col min="4609" max="4609" width="20.4609375" style="136" customWidth="1"/>
    <col min="4610" max="4610" width="17" style="136" customWidth="1"/>
    <col min="4611" max="4611" width="16.3828125" style="136" customWidth="1"/>
    <col min="4612" max="4612" width="22.61328125" style="136" customWidth="1"/>
    <col min="4613" max="4613" width="16.4609375" style="136" customWidth="1"/>
    <col min="4614" max="4614" width="13.3828125" style="136" customWidth="1"/>
    <col min="4615" max="4863" width="8.921875" style="136"/>
    <col min="4864" max="4864" width="22.61328125" style="136" customWidth="1"/>
    <col min="4865" max="4865" width="20.4609375" style="136" customWidth="1"/>
    <col min="4866" max="4866" width="17" style="136" customWidth="1"/>
    <col min="4867" max="4867" width="16.3828125" style="136" customWidth="1"/>
    <col min="4868" max="4868" width="22.61328125" style="136" customWidth="1"/>
    <col min="4869" max="4869" width="16.4609375" style="136" customWidth="1"/>
    <col min="4870" max="4870" width="13.3828125" style="136" customWidth="1"/>
    <col min="4871" max="5119" width="8.921875" style="136"/>
    <col min="5120" max="5120" width="22.61328125" style="136" customWidth="1"/>
    <col min="5121" max="5121" width="20.4609375" style="136" customWidth="1"/>
    <col min="5122" max="5122" width="17" style="136" customWidth="1"/>
    <col min="5123" max="5123" width="16.3828125" style="136" customWidth="1"/>
    <col min="5124" max="5124" width="22.61328125" style="136" customWidth="1"/>
    <col min="5125" max="5125" width="16.4609375" style="136" customWidth="1"/>
    <col min="5126" max="5126" width="13.3828125" style="136" customWidth="1"/>
    <col min="5127" max="5375" width="8.921875" style="136"/>
    <col min="5376" max="5376" width="22.61328125" style="136" customWidth="1"/>
    <col min="5377" max="5377" width="20.4609375" style="136" customWidth="1"/>
    <col min="5378" max="5378" width="17" style="136" customWidth="1"/>
    <col min="5379" max="5379" width="16.3828125" style="136" customWidth="1"/>
    <col min="5380" max="5380" width="22.61328125" style="136" customWidth="1"/>
    <col min="5381" max="5381" width="16.4609375" style="136" customWidth="1"/>
    <col min="5382" max="5382" width="13.3828125" style="136" customWidth="1"/>
    <col min="5383" max="5631" width="8.921875" style="136"/>
    <col min="5632" max="5632" width="22.61328125" style="136" customWidth="1"/>
    <col min="5633" max="5633" width="20.4609375" style="136" customWidth="1"/>
    <col min="5634" max="5634" width="17" style="136" customWidth="1"/>
    <col min="5635" max="5635" width="16.3828125" style="136" customWidth="1"/>
    <col min="5636" max="5636" width="22.61328125" style="136" customWidth="1"/>
    <col min="5637" max="5637" width="16.4609375" style="136" customWidth="1"/>
    <col min="5638" max="5638" width="13.3828125" style="136" customWidth="1"/>
    <col min="5639" max="5887" width="8.921875" style="136"/>
    <col min="5888" max="5888" width="22.61328125" style="136" customWidth="1"/>
    <col min="5889" max="5889" width="20.4609375" style="136" customWidth="1"/>
    <col min="5890" max="5890" width="17" style="136" customWidth="1"/>
    <col min="5891" max="5891" width="16.3828125" style="136" customWidth="1"/>
    <col min="5892" max="5892" width="22.61328125" style="136" customWidth="1"/>
    <col min="5893" max="5893" width="16.4609375" style="136" customWidth="1"/>
    <col min="5894" max="5894" width="13.3828125" style="136" customWidth="1"/>
    <col min="5895" max="6143" width="8.921875" style="136"/>
    <col min="6144" max="6144" width="22.61328125" style="136" customWidth="1"/>
    <col min="6145" max="6145" width="20.4609375" style="136" customWidth="1"/>
    <col min="6146" max="6146" width="17" style="136" customWidth="1"/>
    <col min="6147" max="6147" width="16.3828125" style="136" customWidth="1"/>
    <col min="6148" max="6148" width="22.61328125" style="136" customWidth="1"/>
    <col min="6149" max="6149" width="16.4609375" style="136" customWidth="1"/>
    <col min="6150" max="6150" width="13.3828125" style="136" customWidth="1"/>
    <col min="6151" max="6399" width="8.921875" style="136"/>
    <col min="6400" max="6400" width="22.61328125" style="136" customWidth="1"/>
    <col min="6401" max="6401" width="20.4609375" style="136" customWidth="1"/>
    <col min="6402" max="6402" width="17" style="136" customWidth="1"/>
    <col min="6403" max="6403" width="16.3828125" style="136" customWidth="1"/>
    <col min="6404" max="6404" width="22.61328125" style="136" customWidth="1"/>
    <col min="6405" max="6405" width="16.4609375" style="136" customWidth="1"/>
    <col min="6406" max="6406" width="13.3828125" style="136" customWidth="1"/>
    <col min="6407" max="6655" width="8.921875" style="136"/>
    <col min="6656" max="6656" width="22.61328125" style="136" customWidth="1"/>
    <col min="6657" max="6657" width="20.4609375" style="136" customWidth="1"/>
    <col min="6658" max="6658" width="17" style="136" customWidth="1"/>
    <col min="6659" max="6659" width="16.3828125" style="136" customWidth="1"/>
    <col min="6660" max="6660" width="22.61328125" style="136" customWidth="1"/>
    <col min="6661" max="6661" width="16.4609375" style="136" customWidth="1"/>
    <col min="6662" max="6662" width="13.3828125" style="136" customWidth="1"/>
    <col min="6663" max="6911" width="8.921875" style="136"/>
    <col min="6912" max="6912" width="22.61328125" style="136" customWidth="1"/>
    <col min="6913" max="6913" width="20.4609375" style="136" customWidth="1"/>
    <col min="6914" max="6914" width="17" style="136" customWidth="1"/>
    <col min="6915" max="6915" width="16.3828125" style="136" customWidth="1"/>
    <col min="6916" max="6916" width="22.61328125" style="136" customWidth="1"/>
    <col min="6917" max="6917" width="16.4609375" style="136" customWidth="1"/>
    <col min="6918" max="6918" width="13.3828125" style="136" customWidth="1"/>
    <col min="6919" max="7167" width="8.921875" style="136"/>
    <col min="7168" max="7168" width="22.61328125" style="136" customWidth="1"/>
    <col min="7169" max="7169" width="20.4609375" style="136" customWidth="1"/>
    <col min="7170" max="7170" width="17" style="136" customWidth="1"/>
    <col min="7171" max="7171" width="16.3828125" style="136" customWidth="1"/>
    <col min="7172" max="7172" width="22.61328125" style="136" customWidth="1"/>
    <col min="7173" max="7173" width="16.4609375" style="136" customWidth="1"/>
    <col min="7174" max="7174" width="13.3828125" style="136" customWidth="1"/>
    <col min="7175" max="7423" width="8.921875" style="136"/>
    <col min="7424" max="7424" width="22.61328125" style="136" customWidth="1"/>
    <col min="7425" max="7425" width="20.4609375" style="136" customWidth="1"/>
    <col min="7426" max="7426" width="17" style="136" customWidth="1"/>
    <col min="7427" max="7427" width="16.3828125" style="136" customWidth="1"/>
    <col min="7428" max="7428" width="22.61328125" style="136" customWidth="1"/>
    <col min="7429" max="7429" width="16.4609375" style="136" customWidth="1"/>
    <col min="7430" max="7430" width="13.3828125" style="136" customWidth="1"/>
    <col min="7431" max="7679" width="8.921875" style="136"/>
    <col min="7680" max="7680" width="22.61328125" style="136" customWidth="1"/>
    <col min="7681" max="7681" width="20.4609375" style="136" customWidth="1"/>
    <col min="7682" max="7682" width="17" style="136" customWidth="1"/>
    <col min="7683" max="7683" width="16.3828125" style="136" customWidth="1"/>
    <col min="7684" max="7684" width="22.61328125" style="136" customWidth="1"/>
    <col min="7685" max="7685" width="16.4609375" style="136" customWidth="1"/>
    <col min="7686" max="7686" width="13.3828125" style="136" customWidth="1"/>
    <col min="7687" max="7935" width="8.921875" style="136"/>
    <col min="7936" max="7936" width="22.61328125" style="136" customWidth="1"/>
    <col min="7937" max="7937" width="20.4609375" style="136" customWidth="1"/>
    <col min="7938" max="7938" width="17" style="136" customWidth="1"/>
    <col min="7939" max="7939" width="16.3828125" style="136" customWidth="1"/>
    <col min="7940" max="7940" width="22.61328125" style="136" customWidth="1"/>
    <col min="7941" max="7941" width="16.4609375" style="136" customWidth="1"/>
    <col min="7942" max="7942" width="13.3828125" style="136" customWidth="1"/>
    <col min="7943" max="8191" width="8.921875" style="136"/>
    <col min="8192" max="8192" width="22.61328125" style="136" customWidth="1"/>
    <col min="8193" max="8193" width="20.4609375" style="136" customWidth="1"/>
    <col min="8194" max="8194" width="17" style="136" customWidth="1"/>
    <col min="8195" max="8195" width="16.3828125" style="136" customWidth="1"/>
    <col min="8196" max="8196" width="22.61328125" style="136" customWidth="1"/>
    <col min="8197" max="8197" width="16.4609375" style="136" customWidth="1"/>
    <col min="8198" max="8198" width="13.3828125" style="136" customWidth="1"/>
    <col min="8199" max="8447" width="8.921875" style="136"/>
    <col min="8448" max="8448" width="22.61328125" style="136" customWidth="1"/>
    <col min="8449" max="8449" width="20.4609375" style="136" customWidth="1"/>
    <col min="8450" max="8450" width="17" style="136" customWidth="1"/>
    <col min="8451" max="8451" width="16.3828125" style="136" customWidth="1"/>
    <col min="8452" max="8452" width="22.61328125" style="136" customWidth="1"/>
    <col min="8453" max="8453" width="16.4609375" style="136" customWidth="1"/>
    <col min="8454" max="8454" width="13.3828125" style="136" customWidth="1"/>
    <col min="8455" max="8703" width="8.921875" style="136"/>
    <col min="8704" max="8704" width="22.61328125" style="136" customWidth="1"/>
    <col min="8705" max="8705" width="20.4609375" style="136" customWidth="1"/>
    <col min="8706" max="8706" width="17" style="136" customWidth="1"/>
    <col min="8707" max="8707" width="16.3828125" style="136" customWidth="1"/>
    <col min="8708" max="8708" width="22.61328125" style="136" customWidth="1"/>
    <col min="8709" max="8709" width="16.4609375" style="136" customWidth="1"/>
    <col min="8710" max="8710" width="13.3828125" style="136" customWidth="1"/>
    <col min="8711" max="8959" width="8.921875" style="136"/>
    <col min="8960" max="8960" width="22.61328125" style="136" customWidth="1"/>
    <col min="8961" max="8961" width="20.4609375" style="136" customWidth="1"/>
    <col min="8962" max="8962" width="17" style="136" customWidth="1"/>
    <col min="8963" max="8963" width="16.3828125" style="136" customWidth="1"/>
    <col min="8964" max="8964" width="22.61328125" style="136" customWidth="1"/>
    <col min="8965" max="8965" width="16.4609375" style="136" customWidth="1"/>
    <col min="8966" max="8966" width="13.3828125" style="136" customWidth="1"/>
    <col min="8967" max="9215" width="8.921875" style="136"/>
    <col min="9216" max="9216" width="22.61328125" style="136" customWidth="1"/>
    <col min="9217" max="9217" width="20.4609375" style="136" customWidth="1"/>
    <col min="9218" max="9218" width="17" style="136" customWidth="1"/>
    <col min="9219" max="9219" width="16.3828125" style="136" customWidth="1"/>
    <col min="9220" max="9220" width="22.61328125" style="136" customWidth="1"/>
    <col min="9221" max="9221" width="16.4609375" style="136" customWidth="1"/>
    <col min="9222" max="9222" width="13.3828125" style="136" customWidth="1"/>
    <col min="9223" max="9471" width="8.921875" style="136"/>
    <col min="9472" max="9472" width="22.61328125" style="136" customWidth="1"/>
    <col min="9473" max="9473" width="20.4609375" style="136" customWidth="1"/>
    <col min="9474" max="9474" width="17" style="136" customWidth="1"/>
    <col min="9475" max="9475" width="16.3828125" style="136" customWidth="1"/>
    <col min="9476" max="9476" width="22.61328125" style="136" customWidth="1"/>
    <col min="9477" max="9477" width="16.4609375" style="136" customWidth="1"/>
    <col min="9478" max="9478" width="13.3828125" style="136" customWidth="1"/>
    <col min="9479" max="9727" width="8.921875" style="136"/>
    <col min="9728" max="9728" width="22.61328125" style="136" customWidth="1"/>
    <col min="9729" max="9729" width="20.4609375" style="136" customWidth="1"/>
    <col min="9730" max="9730" width="17" style="136" customWidth="1"/>
    <col min="9731" max="9731" width="16.3828125" style="136" customWidth="1"/>
    <col min="9732" max="9732" width="22.61328125" style="136" customWidth="1"/>
    <col min="9733" max="9733" width="16.4609375" style="136" customWidth="1"/>
    <col min="9734" max="9734" width="13.3828125" style="136" customWidth="1"/>
    <col min="9735" max="9983" width="8.921875" style="136"/>
    <col min="9984" max="9984" width="22.61328125" style="136" customWidth="1"/>
    <col min="9985" max="9985" width="20.4609375" style="136" customWidth="1"/>
    <col min="9986" max="9986" width="17" style="136" customWidth="1"/>
    <col min="9987" max="9987" width="16.3828125" style="136" customWidth="1"/>
    <col min="9988" max="9988" width="22.61328125" style="136" customWidth="1"/>
    <col min="9989" max="9989" width="16.4609375" style="136" customWidth="1"/>
    <col min="9990" max="9990" width="13.3828125" style="136" customWidth="1"/>
    <col min="9991" max="10239" width="8.921875" style="136"/>
    <col min="10240" max="10240" width="22.61328125" style="136" customWidth="1"/>
    <col min="10241" max="10241" width="20.4609375" style="136" customWidth="1"/>
    <col min="10242" max="10242" width="17" style="136" customWidth="1"/>
    <col min="10243" max="10243" width="16.3828125" style="136" customWidth="1"/>
    <col min="10244" max="10244" width="22.61328125" style="136" customWidth="1"/>
    <col min="10245" max="10245" width="16.4609375" style="136" customWidth="1"/>
    <col min="10246" max="10246" width="13.3828125" style="136" customWidth="1"/>
    <col min="10247" max="10495" width="8.921875" style="136"/>
    <col min="10496" max="10496" width="22.61328125" style="136" customWidth="1"/>
    <col min="10497" max="10497" width="20.4609375" style="136" customWidth="1"/>
    <col min="10498" max="10498" width="17" style="136" customWidth="1"/>
    <col min="10499" max="10499" width="16.3828125" style="136" customWidth="1"/>
    <col min="10500" max="10500" width="22.61328125" style="136" customWidth="1"/>
    <col min="10501" max="10501" width="16.4609375" style="136" customWidth="1"/>
    <col min="10502" max="10502" width="13.3828125" style="136" customWidth="1"/>
    <col min="10503" max="10751" width="8.921875" style="136"/>
    <col min="10752" max="10752" width="22.61328125" style="136" customWidth="1"/>
    <col min="10753" max="10753" width="20.4609375" style="136" customWidth="1"/>
    <col min="10754" max="10754" width="17" style="136" customWidth="1"/>
    <col min="10755" max="10755" width="16.3828125" style="136" customWidth="1"/>
    <col min="10756" max="10756" width="22.61328125" style="136" customWidth="1"/>
    <col min="10757" max="10757" width="16.4609375" style="136" customWidth="1"/>
    <col min="10758" max="10758" width="13.3828125" style="136" customWidth="1"/>
    <col min="10759" max="11007" width="8.921875" style="136"/>
    <col min="11008" max="11008" width="22.61328125" style="136" customWidth="1"/>
    <col min="11009" max="11009" width="20.4609375" style="136" customWidth="1"/>
    <col min="11010" max="11010" width="17" style="136" customWidth="1"/>
    <col min="11011" max="11011" width="16.3828125" style="136" customWidth="1"/>
    <col min="11012" max="11012" width="22.61328125" style="136" customWidth="1"/>
    <col min="11013" max="11013" width="16.4609375" style="136" customWidth="1"/>
    <col min="11014" max="11014" width="13.3828125" style="136" customWidth="1"/>
    <col min="11015" max="11263" width="8.921875" style="136"/>
    <col min="11264" max="11264" width="22.61328125" style="136" customWidth="1"/>
    <col min="11265" max="11265" width="20.4609375" style="136" customWidth="1"/>
    <col min="11266" max="11266" width="17" style="136" customWidth="1"/>
    <col min="11267" max="11267" width="16.3828125" style="136" customWidth="1"/>
    <col min="11268" max="11268" width="22.61328125" style="136" customWidth="1"/>
    <col min="11269" max="11269" width="16.4609375" style="136" customWidth="1"/>
    <col min="11270" max="11270" width="13.3828125" style="136" customWidth="1"/>
    <col min="11271" max="11519" width="8.921875" style="136"/>
    <col min="11520" max="11520" width="22.61328125" style="136" customWidth="1"/>
    <col min="11521" max="11521" width="20.4609375" style="136" customWidth="1"/>
    <col min="11522" max="11522" width="17" style="136" customWidth="1"/>
    <col min="11523" max="11523" width="16.3828125" style="136" customWidth="1"/>
    <col min="11524" max="11524" width="22.61328125" style="136" customWidth="1"/>
    <col min="11525" max="11525" width="16.4609375" style="136" customWidth="1"/>
    <col min="11526" max="11526" width="13.3828125" style="136" customWidth="1"/>
    <col min="11527" max="11775" width="8.921875" style="136"/>
    <col min="11776" max="11776" width="22.61328125" style="136" customWidth="1"/>
    <col min="11777" max="11777" width="20.4609375" style="136" customWidth="1"/>
    <col min="11778" max="11778" width="17" style="136" customWidth="1"/>
    <col min="11779" max="11779" width="16.3828125" style="136" customWidth="1"/>
    <col min="11780" max="11780" width="22.61328125" style="136" customWidth="1"/>
    <col min="11781" max="11781" width="16.4609375" style="136" customWidth="1"/>
    <col min="11782" max="11782" width="13.3828125" style="136" customWidth="1"/>
    <col min="11783" max="12031" width="8.921875" style="136"/>
    <col min="12032" max="12032" width="22.61328125" style="136" customWidth="1"/>
    <col min="12033" max="12033" width="20.4609375" style="136" customWidth="1"/>
    <col min="12034" max="12034" width="17" style="136" customWidth="1"/>
    <col min="12035" max="12035" width="16.3828125" style="136" customWidth="1"/>
    <col min="12036" max="12036" width="22.61328125" style="136" customWidth="1"/>
    <col min="12037" max="12037" width="16.4609375" style="136" customWidth="1"/>
    <col min="12038" max="12038" width="13.3828125" style="136" customWidth="1"/>
    <col min="12039" max="12287" width="8.921875" style="136"/>
    <col min="12288" max="12288" width="22.61328125" style="136" customWidth="1"/>
    <col min="12289" max="12289" width="20.4609375" style="136" customWidth="1"/>
    <col min="12290" max="12290" width="17" style="136" customWidth="1"/>
    <col min="12291" max="12291" width="16.3828125" style="136" customWidth="1"/>
    <col min="12292" max="12292" width="22.61328125" style="136" customWidth="1"/>
    <col min="12293" max="12293" width="16.4609375" style="136" customWidth="1"/>
    <col min="12294" max="12294" width="13.3828125" style="136" customWidth="1"/>
    <col min="12295" max="12543" width="8.921875" style="136"/>
    <col min="12544" max="12544" width="22.61328125" style="136" customWidth="1"/>
    <col min="12545" max="12545" width="20.4609375" style="136" customWidth="1"/>
    <col min="12546" max="12546" width="17" style="136" customWidth="1"/>
    <col min="12547" max="12547" width="16.3828125" style="136" customWidth="1"/>
    <col min="12548" max="12548" width="22.61328125" style="136" customWidth="1"/>
    <col min="12549" max="12549" width="16.4609375" style="136" customWidth="1"/>
    <col min="12550" max="12550" width="13.3828125" style="136" customWidth="1"/>
    <col min="12551" max="12799" width="8.921875" style="136"/>
    <col min="12800" max="12800" width="22.61328125" style="136" customWidth="1"/>
    <col min="12801" max="12801" width="20.4609375" style="136" customWidth="1"/>
    <col min="12802" max="12802" width="17" style="136" customWidth="1"/>
    <col min="12803" max="12803" width="16.3828125" style="136" customWidth="1"/>
    <col min="12804" max="12804" width="22.61328125" style="136" customWidth="1"/>
    <col min="12805" max="12805" width="16.4609375" style="136" customWidth="1"/>
    <col min="12806" max="12806" width="13.3828125" style="136" customWidth="1"/>
    <col min="12807" max="13055" width="8.921875" style="136"/>
    <col min="13056" max="13056" width="22.61328125" style="136" customWidth="1"/>
    <col min="13057" max="13057" width="20.4609375" style="136" customWidth="1"/>
    <col min="13058" max="13058" width="17" style="136" customWidth="1"/>
    <col min="13059" max="13059" width="16.3828125" style="136" customWidth="1"/>
    <col min="13060" max="13060" width="22.61328125" style="136" customWidth="1"/>
    <col min="13061" max="13061" width="16.4609375" style="136" customWidth="1"/>
    <col min="13062" max="13062" width="13.3828125" style="136" customWidth="1"/>
    <col min="13063" max="13311" width="8.921875" style="136"/>
    <col min="13312" max="13312" width="22.61328125" style="136" customWidth="1"/>
    <col min="13313" max="13313" width="20.4609375" style="136" customWidth="1"/>
    <col min="13314" max="13314" width="17" style="136" customWidth="1"/>
    <col min="13315" max="13315" width="16.3828125" style="136" customWidth="1"/>
    <col min="13316" max="13316" width="22.61328125" style="136" customWidth="1"/>
    <col min="13317" max="13317" width="16.4609375" style="136" customWidth="1"/>
    <col min="13318" max="13318" width="13.3828125" style="136" customWidth="1"/>
    <col min="13319" max="13567" width="8.921875" style="136"/>
    <col min="13568" max="13568" width="22.61328125" style="136" customWidth="1"/>
    <col min="13569" max="13569" width="20.4609375" style="136" customWidth="1"/>
    <col min="13570" max="13570" width="17" style="136" customWidth="1"/>
    <col min="13571" max="13571" width="16.3828125" style="136" customWidth="1"/>
    <col min="13572" max="13572" width="22.61328125" style="136" customWidth="1"/>
    <col min="13573" max="13573" width="16.4609375" style="136" customWidth="1"/>
    <col min="13574" max="13574" width="13.3828125" style="136" customWidth="1"/>
    <col min="13575" max="13823" width="8.921875" style="136"/>
    <col min="13824" max="13824" width="22.61328125" style="136" customWidth="1"/>
    <col min="13825" max="13825" width="20.4609375" style="136" customWidth="1"/>
    <col min="13826" max="13826" width="17" style="136" customWidth="1"/>
    <col min="13827" max="13827" width="16.3828125" style="136" customWidth="1"/>
    <col min="13828" max="13828" width="22.61328125" style="136" customWidth="1"/>
    <col min="13829" max="13829" width="16.4609375" style="136" customWidth="1"/>
    <col min="13830" max="13830" width="13.3828125" style="136" customWidth="1"/>
    <col min="13831" max="14079" width="8.921875" style="136"/>
    <col min="14080" max="14080" width="22.61328125" style="136" customWidth="1"/>
    <col min="14081" max="14081" width="20.4609375" style="136" customWidth="1"/>
    <col min="14082" max="14082" width="17" style="136" customWidth="1"/>
    <col min="14083" max="14083" width="16.3828125" style="136" customWidth="1"/>
    <col min="14084" max="14084" width="22.61328125" style="136" customWidth="1"/>
    <col min="14085" max="14085" width="16.4609375" style="136" customWidth="1"/>
    <col min="14086" max="14086" width="13.3828125" style="136" customWidth="1"/>
    <col min="14087" max="14335" width="8.921875" style="136"/>
    <col min="14336" max="14336" width="22.61328125" style="136" customWidth="1"/>
    <col min="14337" max="14337" width="20.4609375" style="136" customWidth="1"/>
    <col min="14338" max="14338" width="17" style="136" customWidth="1"/>
    <col min="14339" max="14339" width="16.3828125" style="136" customWidth="1"/>
    <col min="14340" max="14340" width="22.61328125" style="136" customWidth="1"/>
    <col min="14341" max="14341" width="16.4609375" style="136" customWidth="1"/>
    <col min="14342" max="14342" width="13.3828125" style="136" customWidth="1"/>
    <col min="14343" max="14591" width="8.921875" style="136"/>
    <col min="14592" max="14592" width="22.61328125" style="136" customWidth="1"/>
    <col min="14593" max="14593" width="20.4609375" style="136" customWidth="1"/>
    <col min="14594" max="14594" width="17" style="136" customWidth="1"/>
    <col min="14595" max="14595" width="16.3828125" style="136" customWidth="1"/>
    <col min="14596" max="14596" width="22.61328125" style="136" customWidth="1"/>
    <col min="14597" max="14597" width="16.4609375" style="136" customWidth="1"/>
    <col min="14598" max="14598" width="13.3828125" style="136" customWidth="1"/>
    <col min="14599" max="14847" width="8.921875" style="136"/>
    <col min="14848" max="14848" width="22.61328125" style="136" customWidth="1"/>
    <col min="14849" max="14849" width="20.4609375" style="136" customWidth="1"/>
    <col min="14850" max="14850" width="17" style="136" customWidth="1"/>
    <col min="14851" max="14851" width="16.3828125" style="136" customWidth="1"/>
    <col min="14852" max="14852" width="22.61328125" style="136" customWidth="1"/>
    <col min="14853" max="14853" width="16.4609375" style="136" customWidth="1"/>
    <col min="14854" max="14854" width="13.3828125" style="136" customWidth="1"/>
    <col min="14855" max="15103" width="8.921875" style="136"/>
    <col min="15104" max="15104" width="22.61328125" style="136" customWidth="1"/>
    <col min="15105" max="15105" width="20.4609375" style="136" customWidth="1"/>
    <col min="15106" max="15106" width="17" style="136" customWidth="1"/>
    <col min="15107" max="15107" width="16.3828125" style="136" customWidth="1"/>
    <col min="15108" max="15108" width="22.61328125" style="136" customWidth="1"/>
    <col min="15109" max="15109" width="16.4609375" style="136" customWidth="1"/>
    <col min="15110" max="15110" width="13.3828125" style="136" customWidth="1"/>
    <col min="15111" max="15359" width="8.921875" style="136"/>
    <col min="15360" max="15360" width="22.61328125" style="136" customWidth="1"/>
    <col min="15361" max="15361" width="20.4609375" style="136" customWidth="1"/>
    <col min="15362" max="15362" width="17" style="136" customWidth="1"/>
    <col min="15363" max="15363" width="16.3828125" style="136" customWidth="1"/>
    <col min="15364" max="15364" width="22.61328125" style="136" customWidth="1"/>
    <col min="15365" max="15365" width="16.4609375" style="136" customWidth="1"/>
    <col min="15366" max="15366" width="13.3828125" style="136" customWidth="1"/>
    <col min="15367" max="15615" width="8.921875" style="136"/>
    <col min="15616" max="15616" width="22.61328125" style="136" customWidth="1"/>
    <col min="15617" max="15617" width="20.4609375" style="136" customWidth="1"/>
    <col min="15618" max="15618" width="17" style="136" customWidth="1"/>
    <col min="15619" max="15619" width="16.3828125" style="136" customWidth="1"/>
    <col min="15620" max="15620" width="22.61328125" style="136" customWidth="1"/>
    <col min="15621" max="15621" width="16.4609375" style="136" customWidth="1"/>
    <col min="15622" max="15622" width="13.3828125" style="136" customWidth="1"/>
    <col min="15623" max="15871" width="8.921875" style="136"/>
    <col min="15872" max="15872" width="22.61328125" style="136" customWidth="1"/>
    <col min="15873" max="15873" width="20.4609375" style="136" customWidth="1"/>
    <col min="15874" max="15874" width="17" style="136" customWidth="1"/>
    <col min="15875" max="15875" width="16.3828125" style="136" customWidth="1"/>
    <col min="15876" max="15876" width="22.61328125" style="136" customWidth="1"/>
    <col min="15877" max="15877" width="16.4609375" style="136" customWidth="1"/>
    <col min="15878" max="15878" width="13.3828125" style="136" customWidth="1"/>
    <col min="15879" max="16127" width="8.921875" style="136"/>
    <col min="16128" max="16128" width="22.61328125" style="136" customWidth="1"/>
    <col min="16129" max="16129" width="20.4609375" style="136" customWidth="1"/>
    <col min="16130" max="16130" width="17" style="136" customWidth="1"/>
    <col min="16131" max="16131" width="16.3828125" style="136" customWidth="1"/>
    <col min="16132" max="16132" width="22.61328125" style="136" customWidth="1"/>
    <col min="16133" max="16133" width="16.4609375" style="136" customWidth="1"/>
    <col min="16134" max="16134" width="13.3828125" style="136" customWidth="1"/>
    <col min="16135" max="16384" width="8.921875" style="136"/>
  </cols>
  <sheetData>
    <row r="1" spans="1:14" ht="23.15" x14ac:dyDescent="0.6">
      <c r="B1" s="214" t="s">
        <v>224</v>
      </c>
      <c r="C1" s="214"/>
      <c r="D1" s="214"/>
      <c r="E1" s="214"/>
      <c r="F1" s="214"/>
      <c r="N1" s="186" t="s">
        <v>47</v>
      </c>
    </row>
    <row r="2" spans="1:14" x14ac:dyDescent="0.5">
      <c r="B2" s="169"/>
      <c r="C2" s="169"/>
      <c r="D2" s="169"/>
      <c r="N2" s="146"/>
    </row>
    <row r="3" spans="1:14" ht="29.4" customHeight="1" x14ac:dyDescent="0.5">
      <c r="A3" s="195" t="s">
        <v>285</v>
      </c>
      <c r="B3" s="195"/>
      <c r="C3" s="195"/>
      <c r="D3" s="195"/>
      <c r="E3" s="195"/>
      <c r="F3" s="195"/>
      <c r="G3" s="195"/>
      <c r="H3" s="195"/>
      <c r="I3" s="195"/>
      <c r="J3" s="195"/>
    </row>
    <row r="5" spans="1:14" ht="29.4" customHeight="1" x14ac:dyDescent="0.5">
      <c r="A5" s="196" t="s">
        <v>293</v>
      </c>
      <c r="B5" s="195"/>
      <c r="C5" s="195"/>
      <c r="D5" s="195"/>
      <c r="E5" s="195"/>
      <c r="F5" s="195"/>
      <c r="G5" s="195"/>
      <c r="H5" s="195"/>
      <c r="I5" s="195"/>
      <c r="J5" s="195"/>
      <c r="K5" s="195"/>
      <c r="L5" s="195"/>
    </row>
    <row r="6" spans="1:14" ht="28.3" customHeight="1" x14ac:dyDescent="0.5"/>
    <row r="7" spans="1:14" ht="39" customHeight="1" x14ac:dyDescent="0.5">
      <c r="A7" s="138" t="s">
        <v>214</v>
      </c>
      <c r="B7" s="138" t="s">
        <v>148</v>
      </c>
      <c r="C7" s="138" t="s">
        <v>149</v>
      </c>
      <c r="D7" s="138" t="s">
        <v>150</v>
      </c>
      <c r="E7" s="138" t="s">
        <v>151</v>
      </c>
      <c r="F7" s="138" t="s">
        <v>152</v>
      </c>
      <c r="G7" s="138" t="s">
        <v>153</v>
      </c>
      <c r="H7" s="138" t="s">
        <v>154</v>
      </c>
    </row>
    <row r="8" spans="1:14" x14ac:dyDescent="0.5">
      <c r="A8" s="106">
        <v>1001</v>
      </c>
      <c r="B8" s="139" t="s">
        <v>155</v>
      </c>
      <c r="C8" s="139" t="s">
        <v>156</v>
      </c>
      <c r="D8" s="139" t="s">
        <v>157</v>
      </c>
      <c r="E8" s="139" t="s">
        <v>158</v>
      </c>
      <c r="F8" s="140">
        <v>45332</v>
      </c>
      <c r="G8" s="141">
        <v>36500</v>
      </c>
      <c r="H8" s="106" t="s">
        <v>159</v>
      </c>
    </row>
    <row r="9" spans="1:14" x14ac:dyDescent="0.5">
      <c r="A9" s="106">
        <v>1002</v>
      </c>
      <c r="B9" s="139" t="s">
        <v>160</v>
      </c>
      <c r="C9" s="139" t="s">
        <v>161</v>
      </c>
      <c r="D9" s="139" t="s">
        <v>162</v>
      </c>
      <c r="E9" s="139" t="s">
        <v>163</v>
      </c>
      <c r="F9" s="140">
        <v>45369</v>
      </c>
      <c r="G9" s="141">
        <v>780</v>
      </c>
      <c r="H9" s="106" t="s">
        <v>164</v>
      </c>
    </row>
    <row r="10" spans="1:14" x14ac:dyDescent="0.5">
      <c r="A10" s="106">
        <v>1003</v>
      </c>
      <c r="B10" s="139" t="s">
        <v>165</v>
      </c>
      <c r="C10" s="139" t="s">
        <v>156</v>
      </c>
      <c r="D10" s="139" t="s">
        <v>166</v>
      </c>
      <c r="E10" s="139" t="s">
        <v>167</v>
      </c>
      <c r="F10" s="140">
        <v>45406</v>
      </c>
      <c r="G10" s="141">
        <v>2500</v>
      </c>
      <c r="H10" s="106" t="s">
        <v>168</v>
      </c>
    </row>
    <row r="11" spans="1:14" x14ac:dyDescent="0.5">
      <c r="A11" s="106">
        <v>1004</v>
      </c>
      <c r="B11" s="139" t="s">
        <v>169</v>
      </c>
      <c r="C11" s="139" t="s">
        <v>174</v>
      </c>
      <c r="D11" s="139" t="s">
        <v>171</v>
      </c>
      <c r="E11" s="139" t="s">
        <v>158</v>
      </c>
      <c r="F11" s="140">
        <v>45443</v>
      </c>
      <c r="G11" s="141">
        <v>54600</v>
      </c>
      <c r="H11" s="106" t="s">
        <v>172</v>
      </c>
    </row>
    <row r="12" spans="1:14" x14ac:dyDescent="0.5">
      <c r="A12" s="106">
        <v>1005</v>
      </c>
      <c r="B12" s="139" t="s">
        <v>155</v>
      </c>
      <c r="C12" s="139" t="s">
        <v>161</v>
      </c>
      <c r="D12" s="139" t="s">
        <v>157</v>
      </c>
      <c r="E12" s="139" t="s">
        <v>167</v>
      </c>
      <c r="F12" s="140">
        <v>45480</v>
      </c>
      <c r="G12" s="141">
        <v>36500</v>
      </c>
      <c r="H12" s="106" t="s">
        <v>159</v>
      </c>
    </row>
    <row r="13" spans="1:14" x14ac:dyDescent="0.5">
      <c r="A13" s="106">
        <v>1006</v>
      </c>
      <c r="B13" s="139" t="s">
        <v>169</v>
      </c>
      <c r="C13" s="139" t="s">
        <v>174</v>
      </c>
      <c r="D13" s="139" t="s">
        <v>175</v>
      </c>
      <c r="E13" s="139" t="s">
        <v>167</v>
      </c>
      <c r="F13" s="140">
        <v>45517</v>
      </c>
      <c r="G13" s="141">
        <v>3200</v>
      </c>
      <c r="H13" s="106" t="s">
        <v>164</v>
      </c>
    </row>
    <row r="14" spans="1:14" x14ac:dyDescent="0.5">
      <c r="A14" s="106">
        <v>1007</v>
      </c>
      <c r="B14" s="139" t="s">
        <v>155</v>
      </c>
      <c r="C14" s="139" t="s">
        <v>156</v>
      </c>
      <c r="D14" s="139" t="s">
        <v>176</v>
      </c>
      <c r="E14" s="139" t="s">
        <v>158</v>
      </c>
      <c r="F14" s="140">
        <v>45554</v>
      </c>
      <c r="G14" s="141">
        <v>250000</v>
      </c>
      <c r="H14" s="106" t="s">
        <v>168</v>
      </c>
    </row>
    <row r="15" spans="1:14" x14ac:dyDescent="0.5">
      <c r="A15" s="106">
        <v>1008</v>
      </c>
      <c r="B15" s="139" t="s">
        <v>160</v>
      </c>
      <c r="C15" s="139" t="s">
        <v>156</v>
      </c>
      <c r="D15" s="139" t="s">
        <v>157</v>
      </c>
      <c r="E15" s="139" t="s">
        <v>167</v>
      </c>
      <c r="F15" s="140">
        <v>45591</v>
      </c>
      <c r="G15" s="141">
        <v>12700</v>
      </c>
      <c r="H15" s="106" t="s">
        <v>159</v>
      </c>
    </row>
    <row r="16" spans="1:14" x14ac:dyDescent="0.5">
      <c r="A16" s="106">
        <v>1009</v>
      </c>
      <c r="B16" s="139" t="s">
        <v>178</v>
      </c>
      <c r="C16" s="139" t="s">
        <v>156</v>
      </c>
      <c r="D16" s="139" t="s">
        <v>179</v>
      </c>
      <c r="E16" s="139" t="s">
        <v>158</v>
      </c>
      <c r="F16" s="140">
        <v>45628</v>
      </c>
      <c r="G16" s="141">
        <v>145000</v>
      </c>
      <c r="H16" s="106" t="s">
        <v>180</v>
      </c>
    </row>
    <row r="17" spans="1:8" x14ac:dyDescent="0.5">
      <c r="A17" s="106">
        <v>1010</v>
      </c>
      <c r="B17" s="139" t="s">
        <v>181</v>
      </c>
      <c r="C17" s="139" t="s">
        <v>174</v>
      </c>
      <c r="D17" s="139" t="s">
        <v>182</v>
      </c>
      <c r="E17" s="139" t="s">
        <v>163</v>
      </c>
      <c r="F17" s="140">
        <v>45665</v>
      </c>
      <c r="G17" s="141">
        <v>65000</v>
      </c>
      <c r="H17" s="106" t="s">
        <v>183</v>
      </c>
    </row>
    <row r="18" spans="1:8" x14ac:dyDescent="0.5">
      <c r="A18" s="106">
        <v>1011</v>
      </c>
      <c r="B18" s="139" t="s">
        <v>178</v>
      </c>
      <c r="C18" s="139" t="s">
        <v>174</v>
      </c>
      <c r="D18" s="139" t="s">
        <v>179</v>
      </c>
      <c r="E18" s="139" t="s">
        <v>158</v>
      </c>
      <c r="F18" s="140">
        <v>45702</v>
      </c>
      <c r="G18" s="141">
        <v>50000</v>
      </c>
      <c r="H18" s="106" t="s">
        <v>184</v>
      </c>
    </row>
    <row r="19" spans="1:8" x14ac:dyDescent="0.5">
      <c r="A19" s="106">
        <v>1012</v>
      </c>
      <c r="B19" s="139" t="s">
        <v>185</v>
      </c>
      <c r="C19" s="139" t="s">
        <v>156</v>
      </c>
      <c r="D19" s="139" t="s">
        <v>186</v>
      </c>
      <c r="E19" s="139" t="s">
        <v>167</v>
      </c>
      <c r="F19" s="140">
        <v>45739</v>
      </c>
      <c r="G19" s="141">
        <v>85000</v>
      </c>
      <c r="H19" s="106" t="s">
        <v>187</v>
      </c>
    </row>
    <row r="20" spans="1:8" x14ac:dyDescent="0.5">
      <c r="A20" s="106">
        <v>1013</v>
      </c>
      <c r="B20" s="139" t="s">
        <v>181</v>
      </c>
      <c r="C20" s="139" t="s">
        <v>156</v>
      </c>
      <c r="D20" s="139" t="s">
        <v>188</v>
      </c>
      <c r="E20" s="139" t="s">
        <v>163</v>
      </c>
      <c r="F20" s="140">
        <v>45776</v>
      </c>
      <c r="G20" s="141">
        <v>65000</v>
      </c>
      <c r="H20" s="106" t="s">
        <v>183</v>
      </c>
    </row>
    <row r="21" spans="1:8" x14ac:dyDescent="0.5">
      <c r="A21" s="106">
        <v>1014</v>
      </c>
      <c r="B21" s="139" t="s">
        <v>185</v>
      </c>
      <c r="C21" s="139" t="s">
        <v>174</v>
      </c>
      <c r="D21" s="139" t="s">
        <v>190</v>
      </c>
      <c r="E21" s="139" t="s">
        <v>158</v>
      </c>
      <c r="F21" s="140">
        <v>45813</v>
      </c>
      <c r="G21" s="141">
        <v>15200</v>
      </c>
      <c r="H21" s="106" t="s">
        <v>191</v>
      </c>
    </row>
    <row r="22" spans="1:8" x14ac:dyDescent="0.5">
      <c r="A22" s="106">
        <v>1015</v>
      </c>
      <c r="B22" s="139" t="s">
        <v>155</v>
      </c>
      <c r="C22" s="139" t="s">
        <v>174</v>
      </c>
      <c r="D22" s="139" t="s">
        <v>192</v>
      </c>
      <c r="E22" s="139" t="s">
        <v>163</v>
      </c>
      <c r="F22" s="140">
        <v>45850</v>
      </c>
      <c r="G22" s="141">
        <v>2100</v>
      </c>
      <c r="H22" s="106" t="s">
        <v>168</v>
      </c>
    </row>
    <row r="23" spans="1:8" x14ac:dyDescent="0.5">
      <c r="A23" s="106">
        <v>1016</v>
      </c>
      <c r="B23" s="139" t="s">
        <v>165</v>
      </c>
      <c r="C23" s="139" t="s">
        <v>156</v>
      </c>
      <c r="D23" s="139" t="s">
        <v>193</v>
      </c>
      <c r="E23" s="139" t="s">
        <v>158</v>
      </c>
      <c r="F23" s="140">
        <v>45887</v>
      </c>
      <c r="G23" s="141">
        <v>550</v>
      </c>
      <c r="H23" s="106" t="s">
        <v>164</v>
      </c>
    </row>
    <row r="24" spans="1:8" x14ac:dyDescent="0.5">
      <c r="A24" s="106">
        <v>1017</v>
      </c>
      <c r="B24" s="139" t="s">
        <v>169</v>
      </c>
      <c r="C24" s="139" t="s">
        <v>161</v>
      </c>
      <c r="D24" s="139" t="s">
        <v>194</v>
      </c>
      <c r="E24" s="139" t="s">
        <v>167</v>
      </c>
      <c r="F24" s="140">
        <v>45924</v>
      </c>
      <c r="G24" s="141">
        <v>890</v>
      </c>
      <c r="H24" s="106" t="s">
        <v>172</v>
      </c>
    </row>
    <row r="25" spans="1:8" x14ac:dyDescent="0.5">
      <c r="A25" s="106">
        <v>1018</v>
      </c>
      <c r="B25" s="139" t="s">
        <v>155</v>
      </c>
      <c r="C25" s="139" t="s">
        <v>156</v>
      </c>
      <c r="D25" s="139" t="s">
        <v>195</v>
      </c>
      <c r="E25" s="139" t="s">
        <v>167</v>
      </c>
      <c r="F25" s="140">
        <v>45961</v>
      </c>
      <c r="G25" s="141">
        <v>210000</v>
      </c>
      <c r="H25" s="106" t="s">
        <v>159</v>
      </c>
    </row>
    <row r="26" spans="1:8" x14ac:dyDescent="0.5">
      <c r="A26" s="106">
        <v>1019</v>
      </c>
      <c r="B26" s="139" t="s">
        <v>165</v>
      </c>
      <c r="C26" s="139" t="s">
        <v>161</v>
      </c>
      <c r="D26" s="139" t="s">
        <v>196</v>
      </c>
      <c r="E26" s="139" t="s">
        <v>158</v>
      </c>
      <c r="F26" s="140">
        <v>45998</v>
      </c>
      <c r="G26" s="141">
        <v>1200</v>
      </c>
      <c r="H26" s="106" t="s">
        <v>168</v>
      </c>
    </row>
    <row r="27" spans="1:8" x14ac:dyDescent="0.5">
      <c r="A27" s="106">
        <v>1020</v>
      </c>
      <c r="B27" s="139" t="s">
        <v>160</v>
      </c>
      <c r="C27" s="139" t="s">
        <v>174</v>
      </c>
      <c r="D27" s="139" t="s">
        <v>197</v>
      </c>
      <c r="E27" s="139" t="s">
        <v>167</v>
      </c>
      <c r="F27" s="140">
        <v>46035</v>
      </c>
      <c r="G27" s="141">
        <v>3200</v>
      </c>
      <c r="H27" s="106" t="s">
        <v>164</v>
      </c>
    </row>
    <row r="28" spans="1:8" x14ac:dyDescent="0.5">
      <c r="A28" s="106">
        <v>1021</v>
      </c>
      <c r="B28" s="139" t="s">
        <v>169</v>
      </c>
      <c r="C28" s="139" t="s">
        <v>156</v>
      </c>
      <c r="D28" s="139" t="s">
        <v>198</v>
      </c>
      <c r="E28" s="139" t="s">
        <v>167</v>
      </c>
      <c r="F28" s="140">
        <v>46041</v>
      </c>
      <c r="G28" s="141">
        <v>7200</v>
      </c>
      <c r="H28" s="106" t="s">
        <v>172</v>
      </c>
    </row>
    <row r="29" spans="1:8" x14ac:dyDescent="0.5">
      <c r="A29" s="106">
        <v>1022</v>
      </c>
      <c r="B29" s="139" t="s">
        <v>155</v>
      </c>
      <c r="C29" s="139" t="s">
        <v>161</v>
      </c>
      <c r="D29" s="139" t="s">
        <v>199</v>
      </c>
      <c r="E29" s="139" t="s">
        <v>158</v>
      </c>
      <c r="F29" s="140">
        <v>46047</v>
      </c>
      <c r="G29" s="141">
        <v>150000</v>
      </c>
      <c r="H29" s="106" t="s">
        <v>159</v>
      </c>
    </row>
    <row r="30" spans="1:8" x14ac:dyDescent="0.5">
      <c r="A30" s="106">
        <v>1023</v>
      </c>
      <c r="B30" s="139" t="s">
        <v>165</v>
      </c>
      <c r="C30" s="139" t="s">
        <v>174</v>
      </c>
      <c r="D30" s="139" t="s">
        <v>200</v>
      </c>
      <c r="E30" s="139" t="s">
        <v>167</v>
      </c>
      <c r="F30" s="140">
        <v>46053</v>
      </c>
      <c r="G30" s="141">
        <v>82000</v>
      </c>
      <c r="H30" s="106" t="s">
        <v>164</v>
      </c>
    </row>
    <row r="31" spans="1:8" x14ac:dyDescent="0.5">
      <c r="A31" s="106">
        <v>1024</v>
      </c>
      <c r="B31" s="139" t="s">
        <v>155</v>
      </c>
      <c r="C31" s="139" t="s">
        <v>161</v>
      </c>
      <c r="D31" s="139" t="s">
        <v>201</v>
      </c>
      <c r="E31" s="139" t="s">
        <v>158</v>
      </c>
      <c r="F31" s="140">
        <v>46059</v>
      </c>
      <c r="G31" s="141">
        <v>134000</v>
      </c>
      <c r="H31" s="106" t="s">
        <v>168</v>
      </c>
    </row>
    <row r="32" spans="1:8" x14ac:dyDescent="0.5">
      <c r="A32" s="106">
        <v>1025</v>
      </c>
      <c r="B32" s="139" t="s">
        <v>169</v>
      </c>
      <c r="C32" s="139" t="s">
        <v>174</v>
      </c>
      <c r="D32" s="139" t="s">
        <v>202</v>
      </c>
      <c r="E32" s="139" t="s">
        <v>163</v>
      </c>
      <c r="F32" s="140">
        <v>46065</v>
      </c>
      <c r="G32" s="141">
        <v>4000</v>
      </c>
      <c r="H32" s="106" t="s">
        <v>172</v>
      </c>
    </row>
    <row r="34" spans="2:2" x14ac:dyDescent="0.5">
      <c r="B34" s="147"/>
    </row>
  </sheetData>
  <mergeCells count="1">
    <mergeCell ref="B1:F1"/>
  </mergeCells>
  <hyperlinks>
    <hyperlink ref="N1" location="'Panou de control'!A1" display="Revenire la cuprins" xr:uid="{833A777C-D854-4F3B-AF93-419B63EF5944}"/>
  </hyperlinks>
  <pageMargins left="0.75" right="0.75" top="1" bottom="1" header="0.5" footer="0.5"/>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N34"/>
  <sheetViews>
    <sheetView topLeftCell="A18" zoomScale="85" zoomScaleNormal="85" workbookViewId="0">
      <selection activeCell="A36" sqref="A36"/>
    </sheetView>
  </sheetViews>
  <sheetFormatPr defaultRowHeight="14.6" x14ac:dyDescent="0.4"/>
  <cols>
    <col min="1" max="1" width="22.84375" customWidth="1"/>
    <col min="2" max="2" width="21.15234375" customWidth="1"/>
    <col min="3" max="3" width="23.4609375" customWidth="1"/>
    <col min="4" max="4" width="18.15234375" customWidth="1"/>
    <col min="5" max="5" width="19.4609375" customWidth="1"/>
    <col min="6" max="6" width="23.4609375" customWidth="1"/>
    <col min="7" max="7" width="32.4609375" customWidth="1"/>
    <col min="8" max="8" width="20" customWidth="1"/>
    <col min="9" max="9" width="24.84375" bestFit="1" customWidth="1"/>
    <col min="10" max="10" width="11.61328125" customWidth="1"/>
  </cols>
  <sheetData>
    <row r="1" spans="1:14" ht="23.15" x14ac:dyDescent="0.6">
      <c r="B1" s="216" t="s">
        <v>48</v>
      </c>
      <c r="C1" s="216"/>
      <c r="D1" s="216"/>
      <c r="E1" s="216"/>
      <c r="F1" s="216"/>
      <c r="K1" s="215" t="s">
        <v>47</v>
      </c>
      <c r="L1" s="215"/>
      <c r="M1" s="215"/>
      <c r="N1" s="215"/>
    </row>
    <row r="2" spans="1:14" ht="23.15" thickBot="1" x14ac:dyDescent="0.6">
      <c r="K2" s="168"/>
      <c r="L2" s="168"/>
      <c r="M2" s="168"/>
      <c r="N2" s="168"/>
    </row>
    <row r="3" spans="1:14" s="9" customFormat="1" ht="36" customHeight="1" thickBot="1" x14ac:dyDescent="0.5">
      <c r="A3" s="12" t="s">
        <v>1</v>
      </c>
      <c r="B3" s="13" t="s">
        <v>2</v>
      </c>
      <c r="C3" s="13" t="s">
        <v>40</v>
      </c>
      <c r="D3" s="13" t="s">
        <v>3</v>
      </c>
      <c r="E3" s="13" t="s">
        <v>4</v>
      </c>
      <c r="F3" s="13" t="s">
        <v>34</v>
      </c>
      <c r="G3" s="13" t="s">
        <v>0</v>
      </c>
      <c r="H3" s="14" t="s">
        <v>5</v>
      </c>
    </row>
    <row r="4" spans="1:14" ht="15.45" x14ac:dyDescent="0.4">
      <c r="A4" s="15">
        <v>1000</v>
      </c>
      <c r="B4" s="16" t="s">
        <v>35</v>
      </c>
      <c r="C4" s="17">
        <v>1751204365265</v>
      </c>
      <c r="D4" s="18" t="s">
        <v>6</v>
      </c>
      <c r="E4" s="16" t="s">
        <v>7</v>
      </c>
      <c r="F4" s="16" t="s">
        <v>8</v>
      </c>
      <c r="G4" s="121">
        <v>45289</v>
      </c>
      <c r="H4" s="19">
        <v>6730</v>
      </c>
      <c r="I4" s="31"/>
      <c r="J4" s="194"/>
    </row>
    <row r="5" spans="1:14" ht="15.45" x14ac:dyDescent="0.4">
      <c r="A5" s="5">
        <v>1001</v>
      </c>
      <c r="B5" s="1" t="s">
        <v>9</v>
      </c>
      <c r="C5" s="10">
        <v>2810315021159</v>
      </c>
      <c r="D5" s="2" t="s">
        <v>10</v>
      </c>
      <c r="E5" s="1" t="s">
        <v>7</v>
      </c>
      <c r="F5" s="1" t="s">
        <v>294</v>
      </c>
      <c r="G5" s="122">
        <v>45665</v>
      </c>
      <c r="H5" s="6">
        <v>6700</v>
      </c>
      <c r="I5" s="31"/>
      <c r="J5" s="194"/>
    </row>
    <row r="6" spans="1:14" ht="15.45" x14ac:dyDescent="0.4">
      <c r="A6" s="5">
        <v>1002</v>
      </c>
      <c r="B6" s="1" t="s">
        <v>12</v>
      </c>
      <c r="C6" s="10">
        <v>1660719485266</v>
      </c>
      <c r="D6" s="2" t="s">
        <v>10</v>
      </c>
      <c r="E6" s="1" t="s">
        <v>13</v>
      </c>
      <c r="F6" s="1" t="s">
        <v>14</v>
      </c>
      <c r="G6" s="122">
        <v>41956</v>
      </c>
      <c r="H6" s="6">
        <v>9500</v>
      </c>
      <c r="I6" s="31"/>
      <c r="J6" s="194"/>
    </row>
    <row r="7" spans="1:14" ht="15.45" x14ac:dyDescent="0.4">
      <c r="A7" s="5">
        <v>1003</v>
      </c>
      <c r="B7" s="1" t="s">
        <v>41</v>
      </c>
      <c r="C7" s="10">
        <v>2700404552679</v>
      </c>
      <c r="D7" s="2" t="s">
        <v>6</v>
      </c>
      <c r="E7" s="1" t="s">
        <v>7</v>
      </c>
      <c r="F7" s="1" t="s">
        <v>8</v>
      </c>
      <c r="G7" s="122">
        <v>39503</v>
      </c>
      <c r="H7" s="6">
        <v>6790</v>
      </c>
      <c r="I7" s="31"/>
      <c r="J7" s="194"/>
    </row>
    <row r="8" spans="1:14" ht="15.45" x14ac:dyDescent="0.4">
      <c r="A8" s="5">
        <v>1004</v>
      </c>
      <c r="B8" s="1" t="s">
        <v>36</v>
      </c>
      <c r="C8" s="10">
        <v>1620314023661</v>
      </c>
      <c r="D8" s="2" t="s">
        <v>10</v>
      </c>
      <c r="E8" s="1" t="s">
        <v>15</v>
      </c>
      <c r="F8" s="1" t="s">
        <v>16</v>
      </c>
      <c r="G8" s="122">
        <v>39115</v>
      </c>
      <c r="H8" s="6">
        <v>6500</v>
      </c>
      <c r="I8" s="31"/>
      <c r="J8" s="194"/>
    </row>
    <row r="9" spans="1:14" ht="15.45" x14ac:dyDescent="0.4">
      <c r="A9" s="5">
        <v>1005</v>
      </c>
      <c r="B9" s="1" t="s">
        <v>37</v>
      </c>
      <c r="C9" s="10">
        <v>2500917344520</v>
      </c>
      <c r="D9" s="2" t="s">
        <v>17</v>
      </c>
      <c r="E9" s="1" t="s">
        <v>15</v>
      </c>
      <c r="F9" s="1" t="s">
        <v>16</v>
      </c>
      <c r="G9" s="122">
        <v>44946</v>
      </c>
      <c r="H9" s="6">
        <v>7566</v>
      </c>
      <c r="I9" s="31"/>
      <c r="J9" s="194"/>
    </row>
    <row r="10" spans="1:14" ht="15.45" x14ac:dyDescent="0.4">
      <c r="A10" s="5">
        <v>1006</v>
      </c>
      <c r="B10" s="1" t="s">
        <v>38</v>
      </c>
      <c r="C10" s="10">
        <v>2640216246581</v>
      </c>
      <c r="D10" s="2" t="s">
        <v>17</v>
      </c>
      <c r="E10" s="1" t="s">
        <v>7</v>
      </c>
      <c r="F10" s="1" t="s">
        <v>11</v>
      </c>
      <c r="G10" s="122">
        <v>38051</v>
      </c>
      <c r="H10" s="6">
        <v>4667</v>
      </c>
      <c r="I10" s="31"/>
      <c r="J10" s="194"/>
    </row>
    <row r="11" spans="1:14" ht="15.45" x14ac:dyDescent="0.4">
      <c r="A11" s="5">
        <v>1007</v>
      </c>
      <c r="B11" s="1" t="s">
        <v>18</v>
      </c>
      <c r="C11" s="10">
        <v>1740522659853</v>
      </c>
      <c r="D11" s="2" t="s">
        <v>10</v>
      </c>
      <c r="E11" s="1" t="s">
        <v>15</v>
      </c>
      <c r="F11" s="1" t="s">
        <v>19</v>
      </c>
      <c r="G11" s="122">
        <v>45958</v>
      </c>
      <c r="H11" s="6">
        <v>8710</v>
      </c>
      <c r="I11" s="31"/>
      <c r="J11" s="194"/>
    </row>
    <row r="12" spans="1:14" ht="15.45" x14ac:dyDescent="0.4">
      <c r="A12" s="5">
        <v>1008</v>
      </c>
      <c r="B12" s="1" t="s">
        <v>20</v>
      </c>
      <c r="C12" s="10">
        <v>1740116487520</v>
      </c>
      <c r="D12" s="2" t="s">
        <v>6</v>
      </c>
      <c r="E12" s="1" t="s">
        <v>7</v>
      </c>
      <c r="F12" s="1" t="s">
        <v>8</v>
      </c>
      <c r="G12" s="122">
        <v>44393</v>
      </c>
      <c r="H12" s="6">
        <v>6370</v>
      </c>
      <c r="I12" s="31"/>
      <c r="J12" s="194"/>
    </row>
    <row r="13" spans="1:14" ht="15.45" x14ac:dyDescent="0.4">
      <c r="A13" s="5">
        <v>1009</v>
      </c>
      <c r="B13" s="1" t="s">
        <v>21</v>
      </c>
      <c r="C13" s="10">
        <v>2820326435563</v>
      </c>
      <c r="D13" s="2" t="s">
        <v>10</v>
      </c>
      <c r="E13" s="1" t="s">
        <v>13</v>
      </c>
      <c r="F13" s="1" t="s">
        <v>14</v>
      </c>
      <c r="G13" s="122">
        <v>41680</v>
      </c>
      <c r="H13" s="6">
        <v>7150</v>
      </c>
      <c r="I13" s="31"/>
      <c r="J13" s="194"/>
    </row>
    <row r="14" spans="1:14" ht="15.45" x14ac:dyDescent="0.4">
      <c r="A14" s="5">
        <v>1010</v>
      </c>
      <c r="B14" s="1" t="s">
        <v>39</v>
      </c>
      <c r="C14" s="10">
        <v>1540427648952</v>
      </c>
      <c r="D14" s="2" t="s">
        <v>10</v>
      </c>
      <c r="E14" s="1" t="s">
        <v>15</v>
      </c>
      <c r="F14" s="1" t="s">
        <v>19</v>
      </c>
      <c r="G14" s="122">
        <v>41170</v>
      </c>
      <c r="H14" s="6">
        <v>5240.3</v>
      </c>
      <c r="I14" s="31"/>
      <c r="J14" s="194"/>
    </row>
    <row r="15" spans="1:14" ht="15.45" x14ac:dyDescent="0.4">
      <c r="A15" s="5">
        <v>1011</v>
      </c>
      <c r="B15" s="1" t="s">
        <v>22</v>
      </c>
      <c r="C15" s="10">
        <v>1902163625486</v>
      </c>
      <c r="D15" s="2" t="s">
        <v>10</v>
      </c>
      <c r="E15" s="1" t="s">
        <v>15</v>
      </c>
      <c r="F15" s="1" t="s">
        <v>23</v>
      </c>
      <c r="G15" s="122">
        <v>38694</v>
      </c>
      <c r="H15" s="6">
        <v>7150</v>
      </c>
      <c r="I15" s="31"/>
      <c r="J15" s="194"/>
    </row>
    <row r="16" spans="1:14" ht="15.45" x14ac:dyDescent="0.4">
      <c r="A16" s="5">
        <v>1012</v>
      </c>
      <c r="B16" s="1" t="s">
        <v>24</v>
      </c>
      <c r="C16" s="10">
        <v>2630714300269</v>
      </c>
      <c r="D16" s="2" t="s">
        <v>6</v>
      </c>
      <c r="E16" s="1" t="s">
        <v>15</v>
      </c>
      <c r="F16" s="1" t="s">
        <v>23</v>
      </c>
      <c r="G16" s="122">
        <v>45635</v>
      </c>
      <c r="H16" s="6">
        <v>6981</v>
      </c>
      <c r="I16" s="31"/>
      <c r="J16" s="194"/>
    </row>
    <row r="17" spans="1:10" ht="15.45" x14ac:dyDescent="0.4">
      <c r="A17" s="5">
        <v>1013</v>
      </c>
      <c r="B17" s="1" t="s">
        <v>25</v>
      </c>
      <c r="C17" s="10">
        <v>2760815320495</v>
      </c>
      <c r="D17" s="2" t="s">
        <v>17</v>
      </c>
      <c r="E17" s="1" t="s">
        <v>13</v>
      </c>
      <c r="F17" s="1" t="s">
        <v>14</v>
      </c>
      <c r="G17" s="122">
        <v>45672</v>
      </c>
      <c r="H17" s="6">
        <v>5070</v>
      </c>
      <c r="I17" s="31"/>
      <c r="J17" s="194"/>
    </row>
    <row r="18" spans="1:10" ht="15.45" x14ac:dyDescent="0.4">
      <c r="A18" s="5">
        <v>1014</v>
      </c>
      <c r="B18" s="1" t="s">
        <v>26</v>
      </c>
      <c r="C18" s="10">
        <v>1690413256202</v>
      </c>
      <c r="D18" s="2" t="s">
        <v>6</v>
      </c>
      <c r="E18" s="1" t="s">
        <v>27</v>
      </c>
      <c r="F18" s="1" t="s">
        <v>14</v>
      </c>
      <c r="G18" s="122">
        <v>42522</v>
      </c>
      <c r="H18" s="6">
        <v>5070</v>
      </c>
      <c r="I18" s="31"/>
      <c r="J18" s="194"/>
    </row>
    <row r="19" spans="1:10" ht="15.45" x14ac:dyDescent="0.4">
      <c r="A19" s="5">
        <v>1015</v>
      </c>
      <c r="B19" s="1" t="s">
        <v>28</v>
      </c>
      <c r="C19" s="10">
        <v>2840526315982</v>
      </c>
      <c r="D19" s="2" t="s">
        <v>10</v>
      </c>
      <c r="E19" s="1" t="s">
        <v>13</v>
      </c>
      <c r="F19" s="1" t="s">
        <v>295</v>
      </c>
      <c r="G19" s="122">
        <v>45924</v>
      </c>
      <c r="H19" s="6">
        <v>8625.4</v>
      </c>
      <c r="I19" s="31"/>
      <c r="J19" s="194"/>
    </row>
    <row r="20" spans="1:10" ht="15.45" x14ac:dyDescent="0.4">
      <c r="A20" s="5">
        <v>1016</v>
      </c>
      <c r="B20" s="1" t="s">
        <v>29</v>
      </c>
      <c r="C20" s="10">
        <v>1920108023649</v>
      </c>
      <c r="D20" s="2" t="s">
        <v>10</v>
      </c>
      <c r="E20" s="1" t="s">
        <v>7</v>
      </c>
      <c r="F20" s="1" t="s">
        <v>11</v>
      </c>
      <c r="G20" s="122">
        <v>42324</v>
      </c>
      <c r="H20" s="6">
        <v>7865.9</v>
      </c>
      <c r="I20" s="31"/>
      <c r="J20" s="194"/>
    </row>
    <row r="21" spans="1:10" ht="15.45" x14ac:dyDescent="0.4">
      <c r="A21" s="5">
        <v>1017</v>
      </c>
      <c r="B21" s="1" t="s">
        <v>30</v>
      </c>
      <c r="C21" s="10">
        <v>2850616245980</v>
      </c>
      <c r="D21" s="2" t="s">
        <v>17</v>
      </c>
      <c r="E21" s="1" t="s">
        <v>7</v>
      </c>
      <c r="F21" s="1" t="s">
        <v>11</v>
      </c>
      <c r="G21" s="122">
        <v>42815</v>
      </c>
      <c r="H21" s="6">
        <v>5200</v>
      </c>
      <c r="I21" s="31"/>
      <c r="J21" s="194"/>
    </row>
    <row r="22" spans="1:10" ht="15.45" x14ac:dyDescent="0.4">
      <c r="A22" s="5">
        <v>1018</v>
      </c>
      <c r="B22" s="1" t="s">
        <v>31</v>
      </c>
      <c r="C22" s="10">
        <v>2750323154897</v>
      </c>
      <c r="D22" s="2" t="s">
        <v>6</v>
      </c>
      <c r="E22" s="1" t="s">
        <v>15</v>
      </c>
      <c r="F22" s="1" t="s">
        <v>23</v>
      </c>
      <c r="G22" s="122">
        <v>45264</v>
      </c>
      <c r="H22" s="6">
        <v>6812</v>
      </c>
      <c r="I22" s="31"/>
      <c r="J22" s="194"/>
    </row>
    <row r="23" spans="1:10" ht="15.45" x14ac:dyDescent="0.4">
      <c r="A23" s="5">
        <v>1019</v>
      </c>
      <c r="B23" s="1" t="s">
        <v>32</v>
      </c>
      <c r="C23" s="10">
        <v>2740917264890</v>
      </c>
      <c r="D23" s="2" t="s">
        <v>17</v>
      </c>
      <c r="E23" s="1" t="s">
        <v>7</v>
      </c>
      <c r="F23" s="1" t="s">
        <v>294</v>
      </c>
      <c r="G23" s="122">
        <v>42746</v>
      </c>
      <c r="H23" s="6">
        <v>8600</v>
      </c>
      <c r="I23" s="31"/>
      <c r="J23" s="194"/>
    </row>
    <row r="24" spans="1:10" ht="15.9" thickBot="1" x14ac:dyDescent="0.45">
      <c r="A24" s="7">
        <v>1020</v>
      </c>
      <c r="B24" s="3" t="s">
        <v>33</v>
      </c>
      <c r="C24" s="11">
        <v>2850922165594</v>
      </c>
      <c r="D24" s="4" t="s">
        <v>17</v>
      </c>
      <c r="E24" s="3" t="s">
        <v>15</v>
      </c>
      <c r="F24" s="3" t="s">
        <v>19</v>
      </c>
      <c r="G24" s="123">
        <v>45867</v>
      </c>
      <c r="H24" s="8">
        <v>11570</v>
      </c>
      <c r="I24" s="31"/>
      <c r="J24" s="194"/>
    </row>
    <row r="26" spans="1:10" s="21" customFormat="1" ht="18.45" x14ac:dyDescent="0.5">
      <c r="A26" s="20" t="s">
        <v>43</v>
      </c>
    </row>
    <row r="27" spans="1:10" s="21" customFormat="1" ht="18.45" x14ac:dyDescent="0.5">
      <c r="A27" s="21" t="s">
        <v>46</v>
      </c>
      <c r="G27" s="189"/>
    </row>
    <row r="28" spans="1:10" s="21" customFormat="1" ht="18.45" x14ac:dyDescent="0.5">
      <c r="A28" s="21" t="s">
        <v>288</v>
      </c>
    </row>
    <row r="29" spans="1:10" s="21" customFormat="1" ht="18.45" x14ac:dyDescent="0.5"/>
    <row r="30" spans="1:10" s="21" customFormat="1" ht="18.45" x14ac:dyDescent="0.5">
      <c r="A30" s="20" t="s">
        <v>42</v>
      </c>
    </row>
    <row r="31" spans="1:10" s="21" customFormat="1" ht="18.45" x14ac:dyDescent="0.5">
      <c r="A31" s="21" t="s">
        <v>296</v>
      </c>
    </row>
    <row r="32" spans="1:10" s="21" customFormat="1" ht="18.45" x14ac:dyDescent="0.5">
      <c r="A32" s="21" t="s">
        <v>297</v>
      </c>
    </row>
    <row r="33" spans="1:1" s="21" customFormat="1" ht="18.45" x14ac:dyDescent="0.5">
      <c r="A33" s="21" t="s">
        <v>299</v>
      </c>
    </row>
    <row r="34" spans="1:1" ht="18.45" x14ac:dyDescent="0.5">
      <c r="A34" s="21" t="s">
        <v>298</v>
      </c>
    </row>
  </sheetData>
  <mergeCells count="2">
    <mergeCell ref="K1:N1"/>
    <mergeCell ref="B1:F1"/>
  </mergeCells>
  <hyperlinks>
    <hyperlink ref="K1:N1" location="'Panou de control'!A1" display="Revenire la cuprins" xr:uid="{00000000-0004-0000-0600-000000000000}"/>
  </hyperlinks>
  <pageMargins left="0.7" right="0.7" top="0.75" bottom="0.75" header="0.3" footer="0.3"/>
  <pageSetup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L30"/>
  <sheetViews>
    <sheetView topLeftCell="A15" zoomScale="80" zoomScaleNormal="80" workbookViewId="0">
      <selection activeCell="B38" sqref="B38"/>
    </sheetView>
  </sheetViews>
  <sheetFormatPr defaultRowHeight="14.6" x14ac:dyDescent="0.4"/>
  <cols>
    <col min="1" max="1" width="13.15234375" customWidth="1"/>
    <col min="2" max="2" width="21.84375" customWidth="1"/>
    <col min="3" max="3" width="23.4609375" customWidth="1"/>
    <col min="4" max="4" width="18.15234375" customWidth="1"/>
    <col min="5" max="5" width="19.4609375" customWidth="1"/>
    <col min="6" max="6" width="23.4609375" customWidth="1"/>
    <col min="7" max="7" width="32.4609375" customWidth="1"/>
    <col min="8" max="8" width="20" customWidth="1"/>
    <col min="9" max="9" width="26.4609375" bestFit="1" customWidth="1"/>
    <col min="12" max="12" width="10.15234375" customWidth="1"/>
  </cols>
  <sheetData>
    <row r="1" spans="1:12" ht="28.3" customHeight="1" thickBot="1" x14ac:dyDescent="0.45">
      <c r="B1" s="218" t="s">
        <v>49</v>
      </c>
      <c r="C1" s="218"/>
      <c r="D1" s="218"/>
    </row>
    <row r="2" spans="1:12" ht="20.6" thickBot="1" x14ac:dyDescent="0.55000000000000004">
      <c r="I2" s="217" t="s">
        <v>47</v>
      </c>
      <c r="J2" s="217"/>
      <c r="K2" s="217"/>
    </row>
    <row r="3" spans="1:12" s="9" customFormat="1" ht="36" customHeight="1" thickBot="1" x14ac:dyDescent="0.5">
      <c r="A3" s="12" t="s">
        <v>1</v>
      </c>
      <c r="B3" s="13" t="s">
        <v>2</v>
      </c>
      <c r="C3" s="13" t="s">
        <v>40</v>
      </c>
      <c r="D3" s="13" t="s">
        <v>3</v>
      </c>
      <c r="E3" s="13" t="s">
        <v>4</v>
      </c>
      <c r="F3" s="13" t="s">
        <v>34</v>
      </c>
      <c r="G3" s="13" t="s">
        <v>0</v>
      </c>
      <c r="H3" s="14" t="s">
        <v>5</v>
      </c>
      <c r="L3" s="13" t="s">
        <v>3</v>
      </c>
    </row>
    <row r="4" spans="1:12" ht="15.45" x14ac:dyDescent="0.4">
      <c r="A4" s="15">
        <v>1000</v>
      </c>
      <c r="B4" s="16" t="s">
        <v>35</v>
      </c>
      <c r="C4" s="17">
        <v>1751204365265</v>
      </c>
      <c r="D4" s="2" t="s">
        <v>10</v>
      </c>
      <c r="E4" s="16" t="s">
        <v>7</v>
      </c>
      <c r="F4" s="16" t="s">
        <v>8</v>
      </c>
      <c r="G4" s="121">
        <v>45655</v>
      </c>
      <c r="H4" s="19">
        <v>6730</v>
      </c>
      <c r="I4" s="190"/>
      <c r="L4" s="18" t="s">
        <v>6</v>
      </c>
    </row>
    <row r="5" spans="1:12" ht="15.45" x14ac:dyDescent="0.4">
      <c r="A5" s="5">
        <v>1001</v>
      </c>
      <c r="B5" s="1" t="s">
        <v>9</v>
      </c>
      <c r="C5" s="10">
        <v>2810315021159</v>
      </c>
      <c r="D5" s="2" t="s">
        <v>10</v>
      </c>
      <c r="E5" s="1" t="s">
        <v>7</v>
      </c>
      <c r="F5" s="1" t="s">
        <v>11</v>
      </c>
      <c r="G5" s="122">
        <v>45665</v>
      </c>
      <c r="H5" s="6">
        <v>6700</v>
      </c>
      <c r="I5" s="190"/>
      <c r="L5" s="2" t="s">
        <v>10</v>
      </c>
    </row>
    <row r="6" spans="1:12" ht="15.45" x14ac:dyDescent="0.4">
      <c r="A6" s="5">
        <v>1002</v>
      </c>
      <c r="B6" s="1" t="s">
        <v>12</v>
      </c>
      <c r="C6" s="10">
        <v>1660719485266</v>
      </c>
      <c r="D6" s="2" t="s">
        <v>10</v>
      </c>
      <c r="E6" s="1" t="s">
        <v>13</v>
      </c>
      <c r="F6" s="1" t="s">
        <v>14</v>
      </c>
      <c r="G6" s="122">
        <v>41956</v>
      </c>
      <c r="H6" s="6">
        <v>9500</v>
      </c>
      <c r="I6" s="190"/>
      <c r="L6" s="2" t="s">
        <v>50</v>
      </c>
    </row>
    <row r="7" spans="1:12" ht="15.45" x14ac:dyDescent="0.4">
      <c r="A7" s="5">
        <v>1003</v>
      </c>
      <c r="B7" s="1" t="s">
        <v>41</v>
      </c>
      <c r="C7" s="10">
        <v>2700404552679</v>
      </c>
      <c r="D7" s="2" t="s">
        <v>6</v>
      </c>
      <c r="E7" s="1" t="s">
        <v>7</v>
      </c>
      <c r="F7" s="1" t="s">
        <v>8</v>
      </c>
      <c r="G7" s="122">
        <v>39503</v>
      </c>
      <c r="H7" s="6">
        <v>6790</v>
      </c>
      <c r="I7" s="190"/>
    </row>
    <row r="8" spans="1:12" ht="15.45" x14ac:dyDescent="0.4">
      <c r="A8" s="5">
        <v>1004</v>
      </c>
      <c r="B8" s="1" t="s">
        <v>36</v>
      </c>
      <c r="C8" s="10">
        <v>1620314023661</v>
      </c>
      <c r="D8" s="2" t="s">
        <v>10</v>
      </c>
      <c r="E8" s="1" t="s">
        <v>15</v>
      </c>
      <c r="F8" s="1" t="s">
        <v>16</v>
      </c>
      <c r="G8" s="122">
        <v>39115</v>
      </c>
      <c r="H8" s="6">
        <v>6500</v>
      </c>
      <c r="I8" s="190"/>
    </row>
    <row r="9" spans="1:12" ht="15.45" x14ac:dyDescent="0.4">
      <c r="A9" s="5">
        <v>1005</v>
      </c>
      <c r="B9" s="1" t="s">
        <v>37</v>
      </c>
      <c r="C9" s="10">
        <v>2500917344520</v>
      </c>
      <c r="D9" s="2" t="s">
        <v>50</v>
      </c>
      <c r="E9" s="1" t="s">
        <v>15</v>
      </c>
      <c r="F9" s="1" t="s">
        <v>16</v>
      </c>
      <c r="G9" s="122">
        <v>45311</v>
      </c>
      <c r="H9" s="6">
        <v>7566</v>
      </c>
      <c r="I9" s="190"/>
    </row>
    <row r="10" spans="1:12" ht="15.45" x14ac:dyDescent="0.4">
      <c r="A10" s="5">
        <v>1006</v>
      </c>
      <c r="B10" s="1" t="s">
        <v>38</v>
      </c>
      <c r="C10" s="10">
        <v>2640216246581</v>
      </c>
      <c r="D10" s="2" t="s">
        <v>50</v>
      </c>
      <c r="E10" s="1" t="s">
        <v>13</v>
      </c>
      <c r="F10" s="1" t="s">
        <v>44</v>
      </c>
      <c r="G10" s="122">
        <v>38051</v>
      </c>
      <c r="H10" s="6">
        <v>4667</v>
      </c>
      <c r="I10" s="190"/>
    </row>
    <row r="11" spans="1:12" ht="15.45" x14ac:dyDescent="0.4">
      <c r="A11" s="5">
        <v>1007</v>
      </c>
      <c r="B11" s="1" t="s">
        <v>18</v>
      </c>
      <c r="C11" s="10">
        <v>1740522659853</v>
      </c>
      <c r="D11" s="2" t="s">
        <v>10</v>
      </c>
      <c r="E11" s="1" t="s">
        <v>15</v>
      </c>
      <c r="F11" s="1" t="s">
        <v>19</v>
      </c>
      <c r="G11" s="122">
        <v>45958</v>
      </c>
      <c r="H11" s="6">
        <v>8710</v>
      </c>
      <c r="I11" s="190"/>
    </row>
    <row r="12" spans="1:12" ht="15.45" x14ac:dyDescent="0.4">
      <c r="A12" s="5">
        <v>1008</v>
      </c>
      <c r="B12" s="1" t="s">
        <v>20</v>
      </c>
      <c r="C12" s="10">
        <v>1740116487520</v>
      </c>
      <c r="D12" s="2" t="s">
        <v>6</v>
      </c>
      <c r="E12" s="1" t="s">
        <v>7</v>
      </c>
      <c r="F12" s="1" t="s">
        <v>8</v>
      </c>
      <c r="G12" s="122">
        <v>44393</v>
      </c>
      <c r="H12" s="6">
        <v>6370</v>
      </c>
      <c r="I12" s="190"/>
    </row>
    <row r="13" spans="1:12" ht="15.45" x14ac:dyDescent="0.4">
      <c r="A13" s="5">
        <v>1009</v>
      </c>
      <c r="B13" s="1" t="s">
        <v>21</v>
      </c>
      <c r="C13" s="10">
        <v>2820326435563</v>
      </c>
      <c r="D13" s="2" t="s">
        <v>50</v>
      </c>
      <c r="E13" s="1" t="s">
        <v>13</v>
      </c>
      <c r="F13" s="1" t="s">
        <v>14</v>
      </c>
      <c r="G13" s="122">
        <v>41680</v>
      </c>
      <c r="H13" s="6">
        <v>7150</v>
      </c>
      <c r="I13" s="190"/>
    </row>
    <row r="14" spans="1:12" ht="15.45" x14ac:dyDescent="0.4">
      <c r="A14" s="5">
        <v>1010</v>
      </c>
      <c r="B14" s="1" t="s">
        <v>39</v>
      </c>
      <c r="C14" s="10">
        <v>1540427648952</v>
      </c>
      <c r="D14" s="2" t="s">
        <v>10</v>
      </c>
      <c r="E14" s="1" t="s">
        <v>15</v>
      </c>
      <c r="F14" s="1" t="s">
        <v>8</v>
      </c>
      <c r="G14" s="122">
        <v>41170</v>
      </c>
      <c r="H14" s="6">
        <v>5240.3</v>
      </c>
      <c r="I14" s="190"/>
    </row>
    <row r="15" spans="1:12" ht="15.45" x14ac:dyDescent="0.4">
      <c r="A15" s="5">
        <v>1011</v>
      </c>
      <c r="B15" s="1" t="s">
        <v>22</v>
      </c>
      <c r="C15" s="10">
        <v>1902163625486</v>
      </c>
      <c r="D15" s="2" t="s">
        <v>10</v>
      </c>
      <c r="E15" s="1" t="s">
        <v>15</v>
      </c>
      <c r="F15" s="1" t="s">
        <v>23</v>
      </c>
      <c r="G15" s="122">
        <v>38694</v>
      </c>
      <c r="H15" s="6">
        <v>7150</v>
      </c>
      <c r="I15" s="190"/>
    </row>
    <row r="16" spans="1:12" ht="15.45" x14ac:dyDescent="0.4">
      <c r="A16" s="5">
        <v>1012</v>
      </c>
      <c r="B16" s="1" t="s">
        <v>24</v>
      </c>
      <c r="C16" s="10">
        <v>2630714300269</v>
      </c>
      <c r="D16" s="2" t="s">
        <v>6</v>
      </c>
      <c r="E16" s="1" t="s">
        <v>15</v>
      </c>
      <c r="F16" s="1" t="s">
        <v>23</v>
      </c>
      <c r="G16" s="122">
        <v>46000</v>
      </c>
      <c r="H16" s="6">
        <v>6981</v>
      </c>
      <c r="I16" s="190"/>
    </row>
    <row r="17" spans="1:9" ht="15.45" x14ac:dyDescent="0.4">
      <c r="A17" s="5">
        <v>1013</v>
      </c>
      <c r="B17" s="1" t="s">
        <v>25</v>
      </c>
      <c r="C17" s="10">
        <v>6020815320495</v>
      </c>
      <c r="D17" s="2" t="s">
        <v>50</v>
      </c>
      <c r="E17" s="1" t="s">
        <v>13</v>
      </c>
      <c r="F17" s="1" t="s">
        <v>44</v>
      </c>
      <c r="G17" s="122">
        <v>45672</v>
      </c>
      <c r="H17" s="6">
        <v>5070</v>
      </c>
      <c r="I17" s="190"/>
    </row>
    <row r="18" spans="1:9" ht="15.45" x14ac:dyDescent="0.4">
      <c r="A18" s="5">
        <v>1014</v>
      </c>
      <c r="B18" s="1" t="s">
        <v>26</v>
      </c>
      <c r="C18" s="10">
        <v>1690413256202</v>
      </c>
      <c r="D18" s="2" t="s">
        <v>6</v>
      </c>
      <c r="E18" s="1" t="s">
        <v>27</v>
      </c>
      <c r="F18" s="1" t="s">
        <v>14</v>
      </c>
      <c r="G18" s="122">
        <v>42522</v>
      </c>
      <c r="H18" s="6">
        <v>5070</v>
      </c>
      <c r="I18" s="190"/>
    </row>
    <row r="19" spans="1:9" ht="15.45" x14ac:dyDescent="0.4">
      <c r="A19" s="5">
        <v>1015</v>
      </c>
      <c r="B19" s="1" t="s">
        <v>28</v>
      </c>
      <c r="C19" s="10">
        <v>2840526315982</v>
      </c>
      <c r="D19" s="2" t="s">
        <v>10</v>
      </c>
      <c r="E19" s="1" t="s">
        <v>13</v>
      </c>
      <c r="F19" s="1" t="s">
        <v>8</v>
      </c>
      <c r="G19" s="122">
        <v>45954</v>
      </c>
      <c r="H19" s="6">
        <v>8625.4</v>
      </c>
      <c r="I19" s="190"/>
    </row>
    <row r="20" spans="1:9" ht="15.45" x14ac:dyDescent="0.4">
      <c r="A20" s="5">
        <v>1016</v>
      </c>
      <c r="B20" s="1" t="s">
        <v>29</v>
      </c>
      <c r="C20" s="10">
        <v>1920108023649</v>
      </c>
      <c r="D20" s="2" t="s">
        <v>10</v>
      </c>
      <c r="E20" s="1" t="s">
        <v>7</v>
      </c>
      <c r="F20" s="1" t="s">
        <v>11</v>
      </c>
      <c r="G20" s="122">
        <v>45977</v>
      </c>
      <c r="H20" s="6">
        <v>7865.9</v>
      </c>
      <c r="I20" s="190"/>
    </row>
    <row r="21" spans="1:9" ht="15.45" x14ac:dyDescent="0.4">
      <c r="A21" s="5">
        <v>1017</v>
      </c>
      <c r="B21" s="1" t="s">
        <v>30</v>
      </c>
      <c r="C21" s="10">
        <v>6050616245980</v>
      </c>
      <c r="D21" s="2" t="s">
        <v>50</v>
      </c>
      <c r="E21" s="1" t="s">
        <v>7</v>
      </c>
      <c r="F21" s="1" t="s">
        <v>8</v>
      </c>
      <c r="G21" s="122">
        <v>46074</v>
      </c>
      <c r="H21" s="6">
        <v>5200</v>
      </c>
      <c r="I21" s="190"/>
    </row>
    <row r="22" spans="1:9" ht="15.45" x14ac:dyDescent="0.4">
      <c r="A22" s="5">
        <v>1018</v>
      </c>
      <c r="B22" s="1" t="s">
        <v>31</v>
      </c>
      <c r="C22" s="10">
        <v>2750323154897</v>
      </c>
      <c r="D22" s="2" t="s">
        <v>6</v>
      </c>
      <c r="E22" s="1" t="s">
        <v>15</v>
      </c>
      <c r="F22" s="1" t="s">
        <v>23</v>
      </c>
      <c r="G22" s="122">
        <v>45995</v>
      </c>
      <c r="H22" s="6">
        <v>6812</v>
      </c>
      <c r="I22" s="190"/>
    </row>
    <row r="23" spans="1:9" ht="15.45" x14ac:dyDescent="0.4">
      <c r="A23" s="5">
        <v>1019</v>
      </c>
      <c r="B23" s="1" t="s">
        <v>32</v>
      </c>
      <c r="C23" s="10">
        <v>2740917264890</v>
      </c>
      <c r="D23" s="2" t="s">
        <v>50</v>
      </c>
      <c r="E23" s="1" t="s">
        <v>13</v>
      </c>
      <c r="F23" s="1" t="s">
        <v>8</v>
      </c>
      <c r="G23" s="122">
        <v>42746</v>
      </c>
      <c r="H23" s="6">
        <v>8600</v>
      </c>
      <c r="I23" s="190"/>
    </row>
    <row r="24" spans="1:9" ht="15.9" thickBot="1" x14ac:dyDescent="0.45">
      <c r="A24" s="7">
        <v>1020</v>
      </c>
      <c r="B24" s="3" t="s">
        <v>33</v>
      </c>
      <c r="C24" s="11">
        <v>2850922165594</v>
      </c>
      <c r="D24" s="4" t="s">
        <v>50</v>
      </c>
      <c r="E24" s="3" t="s">
        <v>15</v>
      </c>
      <c r="F24" s="3" t="s">
        <v>8</v>
      </c>
      <c r="G24" s="123">
        <v>46051</v>
      </c>
      <c r="H24" s="8">
        <v>11570</v>
      </c>
      <c r="I24" s="190"/>
    </row>
    <row r="28" spans="1:9" ht="18.45" x14ac:dyDescent="0.5">
      <c r="A28" s="21" t="s">
        <v>300</v>
      </c>
    </row>
    <row r="29" spans="1:9" ht="18.45" x14ac:dyDescent="0.5">
      <c r="A29" s="21" t="s">
        <v>302</v>
      </c>
    </row>
    <row r="30" spans="1:9" ht="18.45" x14ac:dyDescent="0.5">
      <c r="A30" s="21" t="s">
        <v>301</v>
      </c>
    </row>
  </sheetData>
  <mergeCells count="2">
    <mergeCell ref="I2:K2"/>
    <mergeCell ref="B1:D1"/>
  </mergeCells>
  <hyperlinks>
    <hyperlink ref="I2:K2" location="'Panou de control'!A1" display="Revenire la cuprins" xr:uid="{00000000-0004-0000-0700-000000000000}"/>
  </hyperlinks>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3</vt:i4>
      </vt:variant>
    </vt:vector>
  </HeadingPairs>
  <TitlesOfParts>
    <vt:vector size="16" baseType="lpstr">
      <vt:lpstr>Panou de control</vt:lpstr>
      <vt:lpstr>Nomenclator produse</vt:lpstr>
      <vt:lpstr>Fc consultare</vt:lpstr>
      <vt:lpstr>Fc text</vt:lpstr>
      <vt:lpstr>Exemple Fc text</vt:lpstr>
      <vt:lpstr>Form cond-reguli predefinite</vt:lpstr>
      <vt:lpstr>Form cond-reguli utilizator</vt:lpstr>
      <vt:lpstr>Filtre</vt:lpstr>
      <vt:lpstr>Functii database</vt:lpstr>
      <vt:lpstr>Validarea datelor</vt:lpstr>
      <vt:lpstr>Recapitulare</vt:lpstr>
      <vt:lpstr>Filiale</vt:lpstr>
      <vt:lpstr>Departamente</vt:lpstr>
      <vt:lpstr>Recapitulare!Criteria</vt:lpstr>
      <vt:lpstr>Recapitulare!Extract</vt:lpstr>
      <vt:lpstr>'Validarea datelor'!Extract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BOLDEANU DANA MARIA</cp:lastModifiedBy>
  <dcterms:created xsi:type="dcterms:W3CDTF">2018-08-29T14:22:06Z</dcterms:created>
  <dcterms:modified xsi:type="dcterms:W3CDTF">2026-03-04T19:48:26Z</dcterms:modified>
</cp:coreProperties>
</file>